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4\00_Anuales\"/>
    </mc:Choice>
  </mc:AlternateContent>
  <xr:revisionPtr revIDLastSave="0" documentId="8_{F9E0A310-6E98-44F7-BB91-09CF7794EF57}" xr6:coauthVersionLast="47" xr6:coauthVersionMax="47" xr10:uidLastSave="{00000000-0000-0000-0000-000000000000}"/>
  <bookViews>
    <workbookView xWindow="-120" yWindow="-120" windowWidth="29040" windowHeight="15720" firstSheet="2" activeTab="2" xr2:uid="{74409ABB-DFEF-4704-9254-592C6969BA17}"/>
  </bookViews>
  <sheets>
    <sheet name="F7B" sheetId="2" state="hidden" r:id="rId1"/>
    <sheet name="F7 b) Proy_Egr_Ple.LDF (2)" sheetId="10" state="hidden" r:id="rId2"/>
    <sheet name="F7 d) Result_Egr_Ple.LDF" sheetId="6" r:id="rId3"/>
    <sheet name="F7D" sheetId="4" state="hidden" r:id="rId4"/>
  </sheets>
  <externalReferences>
    <externalReference r:id="rId5"/>
    <externalReference r:id="rId6"/>
  </externalReferences>
  <definedNames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ENTIDAD">'[1]Info General'!$C$11</definedName>
    <definedName name="PE_A">[2]!PE[Aprobado]</definedName>
    <definedName name="PE_C">[2]!PE[Comprometido]</definedName>
    <definedName name="PE_CA">[2]!PE[CA]</definedName>
    <definedName name="PE_CFF">[2]!PE[CFF]</definedName>
    <definedName name="PE_CFG">[2]!PE[CFG]</definedName>
    <definedName name="PE_COG">[2]!PE[COG]</definedName>
    <definedName name="PE_CP">[2]!PE[CP]</definedName>
    <definedName name="PE_CTG">[2]!PE[CTG]</definedName>
    <definedName name="PE_D">[2]!PE[Devengado]</definedName>
    <definedName name="PE_E">[2]!PE[Ejercido]</definedName>
    <definedName name="PE_M">[2]!PE[Amp/Red]</definedName>
    <definedName name="PE_P">[2]!PE[Pagado]</definedName>
    <definedName name="PE_py">[2]!PE[PY]</definedName>
    <definedName name="pi_ce">[2]!PI[CE]</definedName>
    <definedName name="pi_cff">[2]!PI[CFF]</definedName>
    <definedName name="pi_cri">[2]!PI[CRI]</definedName>
    <definedName name="pi_d">[2]!PI[Devengado]</definedName>
    <definedName name="pi_e">[2]!PI[Estimado]</definedName>
    <definedName name="pi_m">[2]!PI[Amp/Red]</definedName>
    <definedName name="pi_r">[2]!PI[Recaudado]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4" l="1"/>
  <c r="H10" i="10" l="1"/>
  <c r="G10" i="10"/>
  <c r="E10" i="10"/>
  <c r="I10" i="10"/>
  <c r="F10" i="10"/>
  <c r="F30" i="10"/>
  <c r="F29" i="10"/>
  <c r="F28" i="10"/>
  <c r="F27" i="10"/>
  <c r="F26" i="10"/>
  <c r="F25" i="10"/>
  <c r="F24" i="10"/>
  <c r="F23" i="10"/>
  <c r="F22" i="10"/>
  <c r="J21" i="10"/>
  <c r="I21" i="10"/>
  <c r="H21" i="10"/>
  <c r="G21" i="10"/>
  <c r="E21" i="10"/>
  <c r="J22" i="6"/>
  <c r="C28" i="2"/>
  <c r="D28" i="2" s="1"/>
  <c r="E28" i="2" s="1"/>
  <c r="F28" i="2" s="1"/>
  <c r="G28" i="2" s="1"/>
  <c r="C27" i="2"/>
  <c r="D27" i="2" s="1"/>
  <c r="E27" i="2" s="1"/>
  <c r="F27" i="2" s="1"/>
  <c r="G27" i="2" s="1"/>
  <c r="C26" i="2"/>
  <c r="D26" i="2" s="1"/>
  <c r="E26" i="2" s="1"/>
  <c r="F26" i="2" s="1"/>
  <c r="G26" i="2" s="1"/>
  <c r="C25" i="2"/>
  <c r="D25" i="2" s="1"/>
  <c r="E25" i="2" s="1"/>
  <c r="F25" i="2" s="1"/>
  <c r="G25" i="2" s="1"/>
  <c r="C24" i="2"/>
  <c r="D24" i="2" s="1"/>
  <c r="E24" i="2" s="1"/>
  <c r="F24" i="2" s="1"/>
  <c r="G24" i="2" s="1"/>
  <c r="C23" i="2"/>
  <c r="D23" i="2" s="1"/>
  <c r="E23" i="2" s="1"/>
  <c r="F23" i="2" s="1"/>
  <c r="G23" i="2" s="1"/>
  <c r="C22" i="2"/>
  <c r="D22" i="2" s="1"/>
  <c r="E22" i="2" s="1"/>
  <c r="F22" i="2" s="1"/>
  <c r="G22" i="2" s="1"/>
  <c r="C21" i="2"/>
  <c r="D21" i="2" s="1"/>
  <c r="E21" i="2" s="1"/>
  <c r="F21" i="2" s="1"/>
  <c r="G21" i="2" s="1"/>
  <c r="C20" i="2"/>
  <c r="D20" i="2" s="1"/>
  <c r="E20" i="2" s="1"/>
  <c r="F20" i="2" s="1"/>
  <c r="G20" i="2" s="1"/>
  <c r="C17" i="2"/>
  <c r="D17" i="2" s="1"/>
  <c r="E17" i="2" s="1"/>
  <c r="F17" i="2" s="1"/>
  <c r="G17" i="2" s="1"/>
  <c r="C16" i="2"/>
  <c r="D16" i="2" s="1"/>
  <c r="E16" i="2" s="1"/>
  <c r="F16" i="2" s="1"/>
  <c r="G16" i="2" s="1"/>
  <c r="C15" i="2"/>
  <c r="D15" i="2" s="1"/>
  <c r="E15" i="2" s="1"/>
  <c r="F15" i="2" s="1"/>
  <c r="G15" i="2" s="1"/>
  <c r="C14" i="2"/>
  <c r="D14" i="2" s="1"/>
  <c r="E14" i="2" s="1"/>
  <c r="F14" i="2" s="1"/>
  <c r="G14" i="2" s="1"/>
  <c r="G18" i="4"/>
  <c r="F18" i="4"/>
  <c r="E18" i="4"/>
  <c r="D18" i="4"/>
  <c r="C18" i="4"/>
  <c r="B18" i="4"/>
  <c r="G7" i="4"/>
  <c r="F7" i="4"/>
  <c r="E7" i="4"/>
  <c r="D7" i="4"/>
  <c r="C7" i="4"/>
  <c r="B7" i="4"/>
  <c r="F21" i="10" l="1"/>
  <c r="J10" i="10"/>
  <c r="E32" i="10"/>
  <c r="G32" i="10"/>
  <c r="F32" i="10"/>
  <c r="J33" i="6"/>
  <c r="G29" i="4"/>
  <c r="F29" i="4"/>
  <c r="E29" i="4"/>
  <c r="D29" i="4"/>
  <c r="C29" i="4"/>
  <c r="B29" i="4"/>
  <c r="H32" i="10" l="1"/>
  <c r="G19" i="2"/>
  <c r="F19" i="2"/>
  <c r="E19" i="2"/>
  <c r="D19" i="2"/>
  <c r="C19" i="2"/>
  <c r="B19" i="2"/>
  <c r="G8" i="2"/>
  <c r="F8" i="2"/>
  <c r="E8" i="2"/>
  <c r="D8" i="2"/>
  <c r="C8" i="2"/>
  <c r="B8" i="2"/>
  <c r="I32" i="10" l="1"/>
  <c r="J32" i="10"/>
  <c r="C30" i="2"/>
  <c r="G30" i="2"/>
  <c r="E30" i="2"/>
  <c r="F30" i="2"/>
  <c r="D30" i="2"/>
  <c r="B30" i="2"/>
</calcChain>
</file>

<file path=xl/sharedStrings.xml><?xml version="1.0" encoding="utf-8"?>
<sst xmlns="http://schemas.openxmlformats.org/spreadsheetml/2006/main" count="141" uniqueCount="62">
  <si>
    <t>(PESOS)</t>
  </si>
  <si>
    <t>(CIFRAS NOMINALES)</t>
  </si>
  <si>
    <t>Concepto (b)</t>
  </si>
  <si>
    <t>Año en Cuestión
(de proyecto de presupuesto) (c)</t>
  </si>
  <si>
    <t>Formato 7 b) Proyecciones de Egresos - LDF</t>
  </si>
  <si>
    <t>Proyecciones de Egresos - LDF</t>
  </si>
  <si>
    <t xml:space="preserve">        Concepto (b)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</si>
  <si>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</si>
  <si>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</si>
  <si>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</si>
  <si>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</si>
  <si>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</si>
  <si>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</si>
  <si>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</si>
  <si>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</si>
  <si>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</si>
  <si>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</si>
  <si>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H.    Participaciones y Aportaciones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</si>
  <si>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</si>
  <si>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</si>
  <si>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</si>
  <si>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</si>
  <si>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</si>
  <si>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</si>
  <si>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2.  Gasto Etiquetado (2=A+B+C+D+E+F+G+H+I)</t>
  </si>
  <si>
    <t>3.  Total del Resultado de Egresos (3=1+2)</t>
  </si>
  <si>
    <t>2.  Gasto Etiquetado (2=A+B+C+D+E+F+G+H+I)</t>
  </si>
  <si>
    <t>3.  Total de Egresos Proyectados (3 = 1 + 2)</t>
  </si>
  <si>
    <t>2025(d)</t>
  </si>
  <si>
    <t>2026(d)</t>
  </si>
  <si>
    <t>2027(d)</t>
  </si>
  <si>
    <t>2028(d)</t>
  </si>
  <si>
    <t xml:space="preserve"> Poder Legislativo del Estado de Guanajuato</t>
  </si>
  <si>
    <t>2018¹ (c)</t>
  </si>
  <si>
    <t>2019¹ (c)</t>
  </si>
  <si>
    <t>2020¹ (c)</t>
  </si>
  <si>
    <t>2021¹ (c)</t>
  </si>
  <si>
    <t>2022¹ (c)</t>
  </si>
  <si>
    <t>Formato 7 d)</t>
  </si>
  <si>
    <t>Poder Legislativo del Estado de Guanajuato</t>
  </si>
  <si>
    <t>(Pesos)</t>
  </si>
  <si>
    <t>2018
-1-</t>
  </si>
  <si>
    <t>2019
-1-</t>
  </si>
  <si>
    <t>2020
-1-</t>
  </si>
  <si>
    <t>2021
-1-</t>
  </si>
  <si>
    <t>2022
-1-</t>
  </si>
  <si>
    <t>Año del Ejercicio Vigente 2023
-2-</t>
  </si>
  <si>
    <t>(c)</t>
  </si>
  <si>
    <t>(d)</t>
  </si>
  <si>
    <t>1. Gasto No Etiquetado (1=A+B+C+D+E+F+G+H+I)</t>
  </si>
  <si>
    <t>A.    Servicios Personales</t>
  </si>
  <si>
    <t>B.    Materiales y Suministros</t>
  </si>
  <si>
    <t>E.    Bienes Muebles, Inmuebles e Intangibles</t>
  </si>
  <si>
    <t>2. Gasto Etiquetado (2=A+B+C+D+E+F+G+H+I)</t>
  </si>
  <si>
    <t>3. Total del Resultado de Egresos (3=1+2)</t>
  </si>
  <si>
    <t>1- Los importes corresponden a los egresos totales devengados.</t>
  </si>
  <si>
    <t>2- Los importes corresponden a los egresos estimados para el resto del ejercicio.</t>
  </si>
  <si>
    <t>Formato 7 b)</t>
  </si>
  <si>
    <t xml:space="preserve">(Cifras nominales) </t>
  </si>
  <si>
    <t>3. Total de Egresos Proyectados (3 = 1 + 2)</t>
  </si>
  <si>
    <t>2029(d)</t>
  </si>
  <si>
    <t>Año en Cuestión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</si>
</sst>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0"/>
      <name val="}"/>
    </font>
    <font>
      <sz val="9"/>
      <name val="Calibri"/>
      <family val="2"/>
      <scheme val="minor"/>
    </font>
    <font>
      <b/>
      <sz val="1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9"/>
      <color indexed="9"/>
      <name val="Arial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11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9"/>
      <name val="}"/>
    </font>
    <font>
      <b/>
      <sz val="14"/>
      <color indexed="8"/>
      <name val="Calibri"/>
      <family val="2"/>
    </font>
    <font>
      <sz val="9"/>
      <color indexed="10"/>
      <name val="Calibri"/>
      <family val="2"/>
    </font>
    <font>
      <b/>
      <sz val="16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/>
      <diagonal/>
    </border>
    <border>
      <left/>
      <right style="thin">
        <color theme="7" tint="-0.24994659260841701"/>
      </right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 style="thin">
        <color theme="7" tint="-0.24994659260841701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7" tint="-0.24994659260841701"/>
      </right>
      <top/>
      <bottom style="medium">
        <color theme="0" tint="-0.499984740745262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medium">
        <color theme="0" tint="-0.499984740745262"/>
      </bottom>
      <diagonal/>
    </border>
    <border>
      <left style="thin">
        <color theme="7" tint="-0.24994659260841701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rgb="FF808080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 style="thick">
        <color rgb="FF808080"/>
      </left>
      <right/>
      <top/>
      <bottom/>
      <diagonal/>
    </border>
    <border>
      <left/>
      <right style="thick">
        <color rgb="FF808080"/>
      </right>
      <top/>
      <bottom/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F2F2F2"/>
      </left>
      <right style="thin">
        <color rgb="FFF2F2F2"/>
      </right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 style="thin">
        <color rgb="FFBF8F00"/>
      </right>
      <top/>
      <bottom/>
      <diagonal/>
    </border>
    <border>
      <left style="thin">
        <color rgb="FFBF8F00"/>
      </left>
      <right style="thin">
        <color rgb="FFBF8F00"/>
      </right>
      <top/>
      <bottom/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  <border>
      <left/>
      <right style="thin">
        <color rgb="FFBF8F00"/>
      </right>
      <top/>
      <bottom style="medium">
        <color rgb="FF808080"/>
      </bottom>
      <diagonal/>
    </border>
    <border>
      <left style="thin">
        <color rgb="FFBF8F00"/>
      </left>
      <right style="thin">
        <color rgb="FFBF8F0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ck">
        <color rgb="FF808080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  <border>
      <left style="thin">
        <color rgb="FF808080"/>
      </left>
      <right style="medium">
        <color rgb="FF808080"/>
      </right>
      <top/>
      <bottom/>
      <diagonal/>
    </border>
  </borders>
  <cellStyleXfs count="5">
    <xf numFmtId="0" fontId="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47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indent="3"/>
    </xf>
    <xf numFmtId="0" fontId="0" fillId="0" borderId="9" xfId="0" applyBorder="1" applyAlignment="1">
      <alignment horizontal="left" vertical="center" indent="6"/>
    </xf>
    <xf numFmtId="0" fontId="0" fillId="0" borderId="9" xfId="0" applyBorder="1" applyAlignment="1">
      <alignment vertical="center"/>
    </xf>
    <xf numFmtId="0" fontId="1" fillId="0" borderId="9" xfId="0" applyFont="1" applyBorder="1" applyAlignment="1">
      <alignment horizontal="left" vertical="center" indent="3"/>
    </xf>
    <xf numFmtId="0" fontId="0" fillId="0" borderId="7" xfId="0" applyBorder="1" applyAlignment="1">
      <alignment vertical="center"/>
    </xf>
    <xf numFmtId="0" fontId="0" fillId="0" borderId="9" xfId="0" applyBorder="1"/>
    <xf numFmtId="0" fontId="0" fillId="0" borderId="0" xfId="0" applyAlignment="1">
      <alignment vertical="center"/>
    </xf>
    <xf numFmtId="4" fontId="0" fillId="0" borderId="7" xfId="0" applyNumberFormat="1" applyBorder="1" applyAlignment="1">
      <alignment vertical="center"/>
    </xf>
    <xf numFmtId="9" fontId="8" fillId="0" borderId="0" xfId="1" applyFont="1"/>
    <xf numFmtId="0" fontId="10" fillId="0" borderId="0" xfId="0" applyFont="1"/>
    <xf numFmtId="0" fontId="0" fillId="2" borderId="6" xfId="0" applyFill="1" applyBorder="1" applyAlignment="1" applyProtection="1">
      <alignment horizontal="center" vertical="center" wrapText="1"/>
      <protection locked="0"/>
    </xf>
    <xf numFmtId="0" fontId="11" fillId="3" borderId="0" xfId="0" applyFont="1" applyFill="1"/>
    <xf numFmtId="4" fontId="14" fillId="0" borderId="13" xfId="0" applyNumberFormat="1" applyFont="1" applyBorder="1" applyAlignment="1">
      <alignment vertical="center" wrapText="1"/>
    </xf>
    <xf numFmtId="4" fontId="13" fillId="0" borderId="13" xfId="0" applyNumberFormat="1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4" fillId="0" borderId="15" xfId="0" applyFont="1" applyBorder="1"/>
    <xf numFmtId="0" fontId="11" fillId="0" borderId="16" xfId="0" applyFont="1" applyBorder="1"/>
    <xf numFmtId="0" fontId="11" fillId="0" borderId="18" xfId="0" applyFont="1" applyBorder="1"/>
    <xf numFmtId="0" fontId="8" fillId="0" borderId="18" xfId="0" applyFont="1" applyBorder="1"/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5" fillId="4" borderId="24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1" fillId="0" borderId="17" xfId="0" applyFont="1" applyBorder="1"/>
    <xf numFmtId="0" fontId="11" fillId="0" borderId="19" xfId="0" applyFont="1" applyBorder="1"/>
    <xf numFmtId="0" fontId="8" fillId="0" borderId="19" xfId="0" applyFont="1" applyBorder="1"/>
    <xf numFmtId="0" fontId="15" fillId="4" borderId="25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1" fillId="0" borderId="32" xfId="0" applyFont="1" applyBorder="1"/>
    <xf numFmtId="0" fontId="13" fillId="0" borderId="33" xfId="0" applyFont="1" applyBorder="1" applyAlignment="1">
      <alignment horizontal="center" vertical="center" wrapText="1"/>
    </xf>
    <xf numFmtId="4" fontId="14" fillId="0" borderId="33" xfId="0" applyNumberFormat="1" applyFont="1" applyBorder="1" applyAlignment="1">
      <alignment vertical="center" wrapText="1"/>
    </xf>
    <xf numFmtId="0" fontId="8" fillId="0" borderId="32" xfId="0" applyFont="1" applyBorder="1"/>
    <xf numFmtId="4" fontId="13" fillId="0" borderId="33" xfId="0" applyNumberFormat="1" applyFont="1" applyBorder="1" applyAlignment="1">
      <alignment vertical="center" wrapText="1"/>
    </xf>
    <xf numFmtId="0" fontId="11" fillId="0" borderId="34" xfId="0" applyFont="1" applyBorder="1"/>
    <xf numFmtId="0" fontId="11" fillId="0" borderId="35" xfId="0" applyFont="1" applyBorder="1"/>
    <xf numFmtId="0" fontId="11" fillId="0" borderId="36" xfId="0" applyFont="1" applyBorder="1"/>
    <xf numFmtId="0" fontId="11" fillId="0" borderId="37" xfId="0" applyFont="1" applyBorder="1"/>
    <xf numFmtId="0" fontId="13" fillId="0" borderId="0" xfId="0" applyFont="1" applyAlignment="1">
      <alignment horizontal="justify" vertical="center" wrapText="1"/>
    </xf>
    <xf numFmtId="0" fontId="14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3"/>
    </xf>
    <xf numFmtId="0" fontId="11" fillId="0" borderId="39" xfId="0" applyFont="1" applyBorder="1"/>
    <xf numFmtId="0" fontId="13" fillId="0" borderId="14" xfId="0" applyFont="1" applyBorder="1" applyAlignment="1">
      <alignment horizontal="center" vertical="center" wrapText="1"/>
    </xf>
    <xf numFmtId="4" fontId="14" fillId="0" borderId="14" xfId="0" applyNumberFormat="1" applyFont="1" applyBorder="1" applyAlignment="1">
      <alignment vertical="center" wrapText="1"/>
    </xf>
    <xf numFmtId="4" fontId="13" fillId="0" borderId="14" xfId="0" applyNumberFormat="1" applyFont="1" applyBorder="1" applyAlignment="1">
      <alignment vertical="center" wrapText="1"/>
    </xf>
    <xf numFmtId="0" fontId="13" fillId="0" borderId="40" xfId="0" applyFont="1" applyBorder="1" applyAlignment="1">
      <alignment horizontal="center" vertical="center" wrapText="1"/>
    </xf>
    <xf numFmtId="4" fontId="14" fillId="0" borderId="40" xfId="0" applyNumberFormat="1" applyFont="1" applyBorder="1" applyAlignment="1">
      <alignment vertical="center" wrapText="1"/>
    </xf>
    <xf numFmtId="4" fontId="13" fillId="0" borderId="40" xfId="0" applyNumberFormat="1" applyFont="1" applyBorder="1" applyAlignment="1">
      <alignment vertical="center" wrapText="1"/>
    </xf>
    <xf numFmtId="0" fontId="11" fillId="0" borderId="38" xfId="0" applyFont="1" applyBorder="1"/>
    <xf numFmtId="0" fontId="15" fillId="4" borderId="27" xfId="0" applyFont="1" applyFill="1" applyBorder="1" applyAlignment="1">
      <alignment horizontal="center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21" fillId="0" borderId="0" xfId="0" applyFont="1"/>
    <xf numFmtId="0" fontId="21" fillId="5" borderId="0" xfId="0" applyFont="1" applyFill="1"/>
    <xf numFmtId="0" fontId="27" fillId="0" borderId="41" xfId="0" applyFont="1" applyBorder="1"/>
    <xf numFmtId="0" fontId="21" fillId="0" borderId="42" xfId="0" applyFont="1" applyBorder="1"/>
    <xf numFmtId="0" fontId="21" fillId="0" borderId="43" xfId="0" applyFont="1" applyBorder="1"/>
    <xf numFmtId="0" fontId="21" fillId="0" borderId="44" xfId="0" applyFont="1" applyBorder="1"/>
    <xf numFmtId="0" fontId="23" fillId="5" borderId="0" xfId="0" applyFont="1" applyFill="1"/>
    <xf numFmtId="0" fontId="21" fillId="0" borderId="45" xfId="0" applyFont="1" applyBorder="1"/>
    <xf numFmtId="0" fontId="22" fillId="0" borderId="0" xfId="0" applyFont="1"/>
    <xf numFmtId="0" fontId="22" fillId="0" borderId="44" xfId="0" applyFont="1" applyBorder="1"/>
    <xf numFmtId="0" fontId="26" fillId="6" borderId="46" xfId="0" applyFont="1" applyFill="1" applyBorder="1" applyAlignment="1">
      <alignment horizontal="center" vertical="center"/>
    </xf>
    <xf numFmtId="0" fontId="26" fillId="6" borderId="50" xfId="0" applyFont="1" applyFill="1" applyBorder="1" applyAlignment="1">
      <alignment horizontal="center" vertical="center" wrapText="1"/>
    </xf>
    <xf numFmtId="0" fontId="26" fillId="6" borderId="48" xfId="0" applyFont="1" applyFill="1" applyBorder="1" applyAlignment="1">
      <alignment horizontal="center" vertical="center" wrapText="1"/>
    </xf>
    <xf numFmtId="0" fontId="26" fillId="6" borderId="51" xfId="0" applyFont="1" applyFill="1" applyBorder="1" applyAlignment="1">
      <alignment horizontal="center" vertical="center" wrapText="1"/>
    </xf>
    <xf numFmtId="0" fontId="22" fillId="0" borderId="45" xfId="0" applyFont="1" applyBorder="1"/>
    <xf numFmtId="0" fontId="26" fillId="6" borderId="52" xfId="0" applyFont="1" applyFill="1" applyBorder="1" applyAlignment="1">
      <alignment horizontal="center" vertical="center"/>
    </xf>
    <xf numFmtId="0" fontId="26" fillId="6" borderId="53" xfId="0" applyFont="1" applyFill="1" applyBorder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6" fillId="6" borderId="54" xfId="0" applyFont="1" applyFill="1" applyBorder="1" applyAlignment="1">
      <alignment horizontal="center" vertical="center"/>
    </xf>
    <xf numFmtId="0" fontId="21" fillId="0" borderId="55" xfId="0" applyFont="1" applyBorder="1"/>
    <xf numFmtId="0" fontId="25" fillId="0" borderId="0" xfId="0" applyFont="1" applyAlignment="1">
      <alignment horizontal="justify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28" fillId="0" borderId="55" xfId="0" applyFont="1" applyBorder="1"/>
    <xf numFmtId="0" fontId="24" fillId="0" borderId="0" xfId="0" applyFont="1" applyAlignment="1">
      <alignment horizontal="left" vertical="center" wrapText="1" indent="1"/>
    </xf>
    <xf numFmtId="4" fontId="24" fillId="0" borderId="56" xfId="0" applyNumberFormat="1" applyFont="1" applyBorder="1" applyAlignment="1">
      <alignment vertical="center" wrapText="1"/>
    </xf>
    <xf numFmtId="4" fontId="24" fillId="0" borderId="57" xfId="0" applyNumberFormat="1" applyFont="1" applyBorder="1" applyAlignment="1">
      <alignment vertical="center" wrapText="1"/>
    </xf>
    <xf numFmtId="4" fontId="24" fillId="0" borderId="58" xfId="0" applyNumberFormat="1" applyFont="1" applyBorder="1" applyAlignment="1">
      <alignment vertical="center" wrapText="1"/>
    </xf>
    <xf numFmtId="4" fontId="24" fillId="0" borderId="54" xfId="0" applyNumberFormat="1" applyFont="1" applyBorder="1" applyAlignment="1">
      <alignment vertical="center" wrapText="1"/>
    </xf>
    <xf numFmtId="0" fontId="22" fillId="0" borderId="55" xfId="0" applyFont="1" applyBorder="1"/>
    <xf numFmtId="0" fontId="25" fillId="0" borderId="0" xfId="0" applyFont="1" applyAlignment="1">
      <alignment horizontal="left" vertical="center" wrapText="1" indent="3"/>
    </xf>
    <xf numFmtId="4" fontId="25" fillId="0" borderId="56" xfId="0" applyNumberFormat="1" applyFont="1" applyBorder="1" applyAlignment="1">
      <alignment vertical="center" wrapText="1"/>
    </xf>
    <xf numFmtId="4" fontId="25" fillId="0" borderId="57" xfId="0" applyNumberFormat="1" applyFont="1" applyBorder="1" applyAlignment="1">
      <alignment vertical="center" wrapText="1"/>
    </xf>
    <xf numFmtId="4" fontId="25" fillId="0" borderId="58" xfId="0" applyNumberFormat="1" applyFont="1" applyBorder="1" applyAlignment="1">
      <alignment vertical="center" wrapText="1"/>
    </xf>
    <xf numFmtId="4" fontId="25" fillId="0" borderId="54" xfId="0" applyNumberFormat="1" applyFont="1" applyBorder="1" applyAlignment="1">
      <alignment vertical="center" wrapText="1"/>
    </xf>
    <xf numFmtId="0" fontId="21" fillId="0" borderId="59" xfId="0" applyFont="1" applyBorder="1"/>
    <xf numFmtId="0" fontId="21" fillId="0" borderId="60" xfId="0" applyFont="1" applyBorder="1"/>
    <xf numFmtId="0" fontId="21" fillId="0" borderId="61" xfId="0" applyFont="1" applyBorder="1"/>
    <xf numFmtId="0" fontId="21" fillId="0" borderId="62" xfId="0" applyFont="1" applyBorder="1"/>
    <xf numFmtId="0" fontId="21" fillId="0" borderId="63" xfId="0" applyFont="1" applyBorder="1"/>
    <xf numFmtId="0" fontId="21" fillId="0" borderId="64" xfId="0" applyFont="1" applyBorder="1"/>
    <xf numFmtId="0" fontId="21" fillId="0" borderId="65" xfId="0" applyFont="1" applyBorder="1"/>
    <xf numFmtId="0" fontId="21" fillId="0" borderId="66" xfId="0" applyFont="1" applyBorder="1"/>
    <xf numFmtId="0" fontId="21" fillId="0" borderId="67" xfId="0" applyFont="1" applyBorder="1"/>
    <xf numFmtId="0" fontId="25" fillId="0" borderId="68" xfId="0" applyFont="1" applyBorder="1" applyAlignment="1">
      <alignment horizontal="center" vertical="center" wrapText="1"/>
    </xf>
    <xf numFmtId="4" fontId="25" fillId="0" borderId="68" xfId="0" applyNumberFormat="1" applyFont="1" applyBorder="1" applyAlignment="1">
      <alignment vertical="center" wrapText="1"/>
    </xf>
    <xf numFmtId="43" fontId="0" fillId="0" borderId="0" xfId="2" applyFont="1"/>
    <xf numFmtId="4" fontId="1" fillId="0" borderId="6" xfId="0" applyNumberFormat="1" applyFont="1" applyBorder="1" applyAlignment="1" applyProtection="1">
      <alignment vertical="center"/>
      <protection locked="0"/>
    </xf>
    <xf numFmtId="4" fontId="0" fillId="0" borderId="9" xfId="0" applyNumberFormat="1" applyBorder="1" applyAlignment="1" applyProtection="1">
      <alignment vertical="center"/>
      <protection locked="0"/>
    </xf>
    <xf numFmtId="4" fontId="0" fillId="0" borderId="9" xfId="0" applyNumberFormat="1" applyBorder="1" applyAlignment="1">
      <alignment vertical="center"/>
    </xf>
    <xf numFmtId="4" fontId="1" fillId="0" borderId="9" xfId="0" applyNumberFormat="1" applyFont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17" fillId="5" borderId="0" xfId="0" applyFont="1" applyFill="1" applyAlignment="1">
      <alignment horizontal="center" vertical="center"/>
    </xf>
    <xf numFmtId="0" fontId="20" fillId="6" borderId="47" xfId="0" applyFont="1" applyFill="1" applyBorder="1" applyAlignment="1">
      <alignment horizontal="center" vertical="center"/>
    </xf>
    <xf numFmtId="0" fontId="20" fillId="6" borderId="49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6" fillId="0" borderId="39" xfId="0" applyFont="1" applyBorder="1" applyAlignment="1">
      <alignment horizontal="center"/>
    </xf>
    <xf numFmtId="0" fontId="11" fillId="3" borderId="0" xfId="0" applyFont="1" applyFill="1" applyAlignment="1">
      <alignment horizontal="left"/>
    </xf>
    <xf numFmtId="0" fontId="12" fillId="4" borderId="26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</cellXfs>
  <cellStyles count="5">
    <cellStyle name="Millares" xfId="2" builtinId="3"/>
    <cellStyle name="Millares 2" xfId="3" xr:uid="{F1D27DCF-7B9B-4CEB-B203-486842073392}"/>
    <cellStyle name="Normal" xfId="0" builtinId="0"/>
    <cellStyle name="Porcentaje" xfId="1" builtinId="5"/>
    <cellStyle name="Porcentaje 2" xfId="4" xr:uid="{5CF9E294-356E-4CBD-A62F-354E3B10C4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981075</xdr:colOff>
      <xdr:row>1</xdr:row>
      <xdr:rowOff>161926</xdr:rowOff>
    </xdr:from>
    <xdr:to>
      <xdr:col>6</xdr:col>
      <xdr:colOff>754836</xdr:colOff>
      <xdr:row>3</xdr:row>
      <xdr:rowOff>195849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506C647E-F114-42B3-BED3-DFE3BEF7E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1550" y="619126"/>
          <a:ext cx="1297761" cy="5101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247650</xdr:colOff>
      <xdr:row>1</xdr:row>
      <xdr:rowOff>66675</xdr:rowOff>
    </xdr:from>
    <xdr:to>
      <xdr:col>0</xdr:col>
      <xdr:colOff>1323975</xdr:colOff>
      <xdr:row>3</xdr:row>
      <xdr:rowOff>152480</xdr:rowOff>
    </xdr:to>
    <xdr:pic>
      <xdr:nvPicPr>
        <xdr:cNvPr id="4" name="Imagen 3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D95AD1B8-F17C-4340-B96A-174BDAB36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23875"/>
          <a:ext cx="1076325" cy="56205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0</xdr:rowOff>
    </xdr:from>
    <xdr:to>
      <xdr:col>9</xdr:col>
      <xdr:colOff>514351</xdr:colOff>
      <xdr:row>5</xdr:row>
      <xdr:rowOff>40100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5D58BB-5D62-4762-89E7-2373B9F48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409575"/>
          <a:ext cx="9734551" cy="678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</xdr:row>
      <xdr:rowOff>190500</xdr:rowOff>
    </xdr:from>
    <xdr:to>
      <xdr:col>3</xdr:col>
      <xdr:colOff>2072217</xdr:colOff>
      <xdr:row>5</xdr:row>
      <xdr:rowOff>76127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3229003-7F89-46B5-83D6-2B1C8D982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581025"/>
          <a:ext cx="1481667" cy="619052"/>
        </a:xfrm>
        <a:prstGeom prst="rect">
          <a:avLst/>
        </a:prstGeom>
      </xdr:spPr>
    </xdr:pic>
    <xdr:clientData/>
  </xdr:twoCellAnchor>
  <xdr:twoCellAnchor editAs="oneCell">
    <xdr:from>
      <xdr:col>8</xdr:col>
      <xdr:colOff>781050</xdr:colOff>
      <xdr:row>2</xdr:row>
      <xdr:rowOff>133350</xdr:rowOff>
    </xdr:from>
    <xdr:to>
      <xdr:col>9</xdr:col>
      <xdr:colOff>828356</xdr:colOff>
      <xdr:row>5</xdr:row>
      <xdr:rowOff>132714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52AF113-5CEF-4889-ABFA-B2647D91B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1775" y="523875"/>
          <a:ext cx="1228406" cy="7327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38099</xdr:rowOff>
    </xdr:from>
    <xdr:to>
      <xdr:col>0</xdr:col>
      <xdr:colOff>1323975</xdr:colOff>
      <xdr:row>3</xdr:row>
      <xdr:rowOff>66754</xdr:rowOff>
    </xdr:to>
    <xdr:pic>
      <xdr:nvPicPr>
        <xdr:cNvPr id="5" name="Imagen 4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F34C68CF-B995-4BBD-84E2-ED56C9064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04824"/>
          <a:ext cx="1076325" cy="56205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1428750</xdr:colOff>
      <xdr:row>1</xdr:row>
      <xdr:rowOff>9525</xdr:rowOff>
    </xdr:from>
    <xdr:to>
      <xdr:col>6</xdr:col>
      <xdr:colOff>1142681</xdr:colOff>
      <xdr:row>4</xdr:row>
      <xdr:rowOff>8889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9D0C78-F0E5-486F-82F3-5A956EB12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8700" y="476250"/>
          <a:ext cx="1228406" cy="732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ndientes\LDF\LDF%20y%20CONAC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o_\Documents\2017\Autonomo\Formatos%20LDF\EF%20TCA%204to%20trim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Aguascalientes</v>
          </cell>
        </row>
        <row r="12">
          <cell r="C12">
            <v>2017</v>
          </cell>
        </row>
        <row r="23">
          <cell r="D23">
            <v>2018</v>
          </cell>
          <cell r="E23" t="str">
            <v>2019 (d)</v>
          </cell>
          <cell r="F23" t="str">
            <v>2020 (d)</v>
          </cell>
          <cell r="G23" t="str">
            <v>2021 (d)</v>
          </cell>
          <cell r="H23" t="str">
            <v>2022 (d)</v>
          </cell>
          <cell r="I23" t="str">
            <v>2023 (d)</v>
          </cell>
        </row>
        <row r="25">
          <cell r="D25" t="str">
            <v>2012 ¹ (c)</v>
          </cell>
          <cell r="E25" t="str">
            <v>2013 ¹ (c)</v>
          </cell>
          <cell r="F25" t="str">
            <v>2014 ¹ (c)</v>
          </cell>
          <cell r="G25" t="str">
            <v>2015 ¹ (c)</v>
          </cell>
          <cell r="H25" t="str">
            <v>2016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  <sheetName val="EF TCA 4to trim 2016"/>
    </sheetNames>
    <sheetDataSet>
      <sheetData sheetId="0">
        <row r="2">
          <cell r="B2" t="str">
            <v>TRIBUNAL DE LO CONTENCIOSO ADMINISTRATIVO</v>
          </cell>
        </row>
      </sheetData>
      <sheetData sheetId="1">
        <row r="3">
          <cell r="D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70F37-4036-4F55-AC59-002DFE3736E3}">
  <dimension ref="A1:H35"/>
  <sheetViews>
    <sheetView showGridLines="0" workbookViewId="0">
      <selection activeCell="G11" sqref="G11"/>
    </sheetView>
  </sheetViews>
  <sheetFormatPr baseColWidth="10" defaultColWidth="0" defaultRowHeight="15" zeroHeight="1"/>
  <cols>
    <col min="1" max="1" width="79.85546875" customWidth="1"/>
    <col min="2" max="7" width="22.85546875" customWidth="1"/>
    <col min="8" max="8" width="3.28515625" customWidth="1"/>
    <col min="9" max="16384" width="11.42578125" hidden="1"/>
  </cols>
  <sheetData>
    <row r="1" spans="1:8" ht="36" customHeight="1">
      <c r="A1" s="110" t="s">
        <v>4</v>
      </c>
      <c r="B1" s="110"/>
      <c r="C1" s="110"/>
      <c r="D1" s="110"/>
      <c r="E1" s="110"/>
      <c r="F1" s="110"/>
      <c r="G1" s="110"/>
    </row>
    <row r="2" spans="1:8" ht="18.75">
      <c r="A2" s="111" t="s">
        <v>32</v>
      </c>
      <c r="B2" s="112"/>
      <c r="C2" s="112"/>
      <c r="D2" s="112"/>
      <c r="E2" s="112"/>
      <c r="F2" s="112"/>
      <c r="G2" s="113"/>
    </row>
    <row r="3" spans="1:8" ht="18.75">
      <c r="A3" s="114" t="s">
        <v>5</v>
      </c>
      <c r="B3" s="115"/>
      <c r="C3" s="115"/>
      <c r="D3" s="115"/>
      <c r="E3" s="115"/>
      <c r="F3" s="115"/>
      <c r="G3" s="116"/>
    </row>
    <row r="4" spans="1:8" ht="15.75">
      <c r="A4" s="117" t="s">
        <v>0</v>
      </c>
      <c r="B4" s="118"/>
      <c r="C4" s="118"/>
      <c r="D4" s="118"/>
      <c r="E4" s="118"/>
      <c r="F4" s="118"/>
      <c r="G4" s="119"/>
    </row>
    <row r="5" spans="1:8" ht="15.75">
      <c r="A5" s="117" t="s">
        <v>1</v>
      </c>
      <c r="B5" s="118"/>
      <c r="C5" s="118"/>
      <c r="D5" s="118"/>
      <c r="E5" s="118"/>
      <c r="F5" s="118"/>
      <c r="G5" s="119"/>
    </row>
    <row r="6" spans="1:8">
      <c r="A6" s="120" t="s">
        <v>6</v>
      </c>
      <c r="B6" s="12">
        <v>2024</v>
      </c>
      <c r="C6" s="108" t="s">
        <v>28</v>
      </c>
      <c r="D6" s="108" t="s">
        <v>29</v>
      </c>
      <c r="E6" s="108" t="s">
        <v>30</v>
      </c>
      <c r="F6" s="108" t="s">
        <v>31</v>
      </c>
      <c r="G6" s="108" t="s">
        <v>60</v>
      </c>
    </row>
    <row r="7" spans="1:8" ht="45">
      <c r="A7" s="121"/>
      <c r="B7" s="1" t="s">
        <v>3</v>
      </c>
      <c r="C7" s="109"/>
      <c r="D7" s="109"/>
      <c r="E7" s="109"/>
      <c r="F7" s="109"/>
      <c r="G7" s="109"/>
    </row>
    <row r="8" spans="1:8">
      <c r="A8" s="2" t="s">
        <v>7</v>
      </c>
      <c r="B8" s="104">
        <f>SUM(B9:B17)</f>
        <v>731985912</v>
      </c>
      <c r="C8" s="104">
        <f t="shared" ref="C8:G8" si="0">SUM(C9:C17)</f>
        <v>754155842</v>
      </c>
      <c r="D8" s="104">
        <f t="shared" si="0"/>
        <v>777001388</v>
      </c>
      <c r="E8" s="104">
        <f t="shared" si="0"/>
        <v>800543346</v>
      </c>
      <c r="F8" s="104">
        <f t="shared" si="0"/>
        <v>824803156</v>
      </c>
      <c r="G8" s="104">
        <f t="shared" si="0"/>
        <v>849802937</v>
      </c>
    </row>
    <row r="9" spans="1:8">
      <c r="A9" s="3" t="s">
        <v>8</v>
      </c>
      <c r="B9" s="105">
        <v>510812483</v>
      </c>
      <c r="C9" s="105">
        <v>526136858</v>
      </c>
      <c r="D9" s="105">
        <v>541920964</v>
      </c>
      <c r="E9" s="105">
        <v>558178593</v>
      </c>
      <c r="F9" s="105">
        <v>574923951</v>
      </c>
      <c r="G9" s="105">
        <v>592171670</v>
      </c>
      <c r="H9" s="10">
        <v>0.03</v>
      </c>
    </row>
    <row r="10" spans="1:8">
      <c r="A10" s="3" t="s">
        <v>9</v>
      </c>
      <c r="B10" s="105">
        <v>22236535</v>
      </c>
      <c r="C10" s="105">
        <v>22928874</v>
      </c>
      <c r="D10" s="105">
        <v>23643245</v>
      </c>
      <c r="E10" s="105">
        <v>24380372</v>
      </c>
      <c r="F10" s="105">
        <v>25141005</v>
      </c>
      <c r="G10" s="105">
        <v>25925918</v>
      </c>
      <c r="H10" s="10">
        <v>0.03</v>
      </c>
    </row>
    <row r="11" spans="1:8">
      <c r="A11" s="3" t="s">
        <v>10</v>
      </c>
      <c r="B11" s="105">
        <v>163684171</v>
      </c>
      <c r="C11" s="105">
        <v>168779805</v>
      </c>
      <c r="D11" s="105">
        <v>174037564</v>
      </c>
      <c r="E11" s="105">
        <v>179462776</v>
      </c>
      <c r="F11" s="105">
        <v>185060946</v>
      </c>
      <c r="G11" s="105">
        <v>190837777</v>
      </c>
      <c r="H11" s="10">
        <v>0.03</v>
      </c>
    </row>
    <row r="12" spans="1:8">
      <c r="A12" s="3" t="s">
        <v>11</v>
      </c>
      <c r="B12" s="105">
        <v>30867631</v>
      </c>
      <c r="C12" s="105">
        <v>31793660</v>
      </c>
      <c r="D12" s="105">
        <v>32747470</v>
      </c>
      <c r="E12" s="105">
        <v>33729895</v>
      </c>
      <c r="F12" s="105">
        <v>34741792</v>
      </c>
      <c r="G12" s="105">
        <v>35784046</v>
      </c>
      <c r="H12" s="10">
        <v>0.03</v>
      </c>
    </row>
    <row r="13" spans="1:8">
      <c r="A13" s="3" t="s">
        <v>12</v>
      </c>
      <c r="B13" s="105">
        <v>4385092</v>
      </c>
      <c r="C13" s="105">
        <v>4516645</v>
      </c>
      <c r="D13" s="105">
        <v>4652145</v>
      </c>
      <c r="E13" s="105">
        <v>4791710</v>
      </c>
      <c r="F13" s="105">
        <v>4935462</v>
      </c>
      <c r="G13" s="105">
        <v>5083526</v>
      </c>
      <c r="H13" s="10">
        <v>0.03</v>
      </c>
    </row>
    <row r="14" spans="1:8">
      <c r="A14" s="3" t="s">
        <v>13</v>
      </c>
      <c r="B14" s="105">
        <v>0</v>
      </c>
      <c r="C14" s="105">
        <f t="shared" ref="C14:C17" si="1">(B14*H14)+B14</f>
        <v>0</v>
      </c>
      <c r="D14" s="105">
        <f t="shared" ref="D14:D17" si="2">(C14*H14)+C14</f>
        <v>0</v>
      </c>
      <c r="E14" s="105">
        <f t="shared" ref="E14:E17" si="3">(D14*H14)+D14</f>
        <v>0</v>
      </c>
      <c r="F14" s="105">
        <f t="shared" ref="F14:F17" si="4">(E14*H14)+E14</f>
        <v>0</v>
      </c>
      <c r="G14" s="105">
        <f t="shared" ref="G14:G17" si="5">(F14*H14)+F14</f>
        <v>0</v>
      </c>
      <c r="H14" s="10">
        <v>0.03</v>
      </c>
    </row>
    <row r="15" spans="1:8">
      <c r="A15" s="3" t="s">
        <v>14</v>
      </c>
      <c r="B15" s="105">
        <v>0</v>
      </c>
      <c r="C15" s="105">
        <f t="shared" si="1"/>
        <v>0</v>
      </c>
      <c r="D15" s="105">
        <f t="shared" si="2"/>
        <v>0</v>
      </c>
      <c r="E15" s="105">
        <f t="shared" si="3"/>
        <v>0</v>
      </c>
      <c r="F15" s="105">
        <f t="shared" si="4"/>
        <v>0</v>
      </c>
      <c r="G15" s="105">
        <f t="shared" si="5"/>
        <v>0</v>
      </c>
      <c r="H15" s="10">
        <v>0.03</v>
      </c>
    </row>
    <row r="16" spans="1:8">
      <c r="A16" s="3" t="s">
        <v>15</v>
      </c>
      <c r="B16" s="105">
        <v>0</v>
      </c>
      <c r="C16" s="105">
        <f t="shared" si="1"/>
        <v>0</v>
      </c>
      <c r="D16" s="105">
        <f t="shared" si="2"/>
        <v>0</v>
      </c>
      <c r="E16" s="105">
        <f t="shared" si="3"/>
        <v>0</v>
      </c>
      <c r="F16" s="105">
        <f t="shared" si="4"/>
        <v>0</v>
      </c>
      <c r="G16" s="105">
        <f t="shared" si="5"/>
        <v>0</v>
      </c>
      <c r="H16" s="10">
        <v>0.03</v>
      </c>
    </row>
    <row r="17" spans="1:8">
      <c r="A17" s="3" t="s">
        <v>16</v>
      </c>
      <c r="B17" s="105">
        <v>0</v>
      </c>
      <c r="C17" s="105">
        <f t="shared" si="1"/>
        <v>0</v>
      </c>
      <c r="D17" s="105">
        <f t="shared" si="2"/>
        <v>0</v>
      </c>
      <c r="E17" s="105">
        <f t="shared" si="3"/>
        <v>0</v>
      </c>
      <c r="F17" s="105">
        <f t="shared" si="4"/>
        <v>0</v>
      </c>
      <c r="G17" s="105">
        <f t="shared" si="5"/>
        <v>0</v>
      </c>
      <c r="H17" s="10">
        <v>0.03</v>
      </c>
    </row>
    <row r="18" spans="1:8">
      <c r="A18" s="7"/>
      <c r="B18" s="106"/>
      <c r="C18" s="106"/>
      <c r="D18" s="106"/>
      <c r="E18" s="106"/>
      <c r="F18" s="106"/>
      <c r="G18" s="106"/>
      <c r="H18" s="11"/>
    </row>
    <row r="19" spans="1:8">
      <c r="A19" s="5" t="s">
        <v>26</v>
      </c>
      <c r="B19" s="107">
        <f>SUM(B20:B28)</f>
        <v>0</v>
      </c>
      <c r="C19" s="107">
        <f t="shared" ref="C19:G19" si="6">SUM(C20:C28)</f>
        <v>0</v>
      </c>
      <c r="D19" s="107">
        <f t="shared" si="6"/>
        <v>0</v>
      </c>
      <c r="E19" s="107">
        <f t="shared" si="6"/>
        <v>0</v>
      </c>
      <c r="F19" s="107">
        <f t="shared" si="6"/>
        <v>0</v>
      </c>
      <c r="G19" s="107">
        <f t="shared" si="6"/>
        <v>0</v>
      </c>
      <c r="H19" s="11"/>
    </row>
    <row r="20" spans="1:8">
      <c r="A20" s="3" t="s">
        <v>8</v>
      </c>
      <c r="B20" s="105">
        <v>0</v>
      </c>
      <c r="C20" s="105">
        <f t="shared" ref="C20:C28" si="7">(B20*H20)+B20</f>
        <v>0</v>
      </c>
      <c r="D20" s="105">
        <f t="shared" ref="D20:D28" si="8">(C20*H20)+C20</f>
        <v>0</v>
      </c>
      <c r="E20" s="105">
        <f t="shared" ref="E20:E28" si="9">(D20*H20)+D20</f>
        <v>0</v>
      </c>
      <c r="F20" s="105">
        <f t="shared" ref="F20:F28" si="10">(E20*H20)+E20</f>
        <v>0</v>
      </c>
      <c r="G20" s="105">
        <f t="shared" ref="G20:G28" si="11">(F20*H20)+F20</f>
        <v>0</v>
      </c>
      <c r="H20" s="10">
        <v>0.03</v>
      </c>
    </row>
    <row r="21" spans="1:8">
      <c r="A21" s="3" t="s">
        <v>9</v>
      </c>
      <c r="B21" s="105">
        <v>0</v>
      </c>
      <c r="C21" s="105">
        <f t="shared" si="7"/>
        <v>0</v>
      </c>
      <c r="D21" s="105">
        <f t="shared" si="8"/>
        <v>0</v>
      </c>
      <c r="E21" s="105">
        <f t="shared" si="9"/>
        <v>0</v>
      </c>
      <c r="F21" s="105">
        <f t="shared" si="10"/>
        <v>0</v>
      </c>
      <c r="G21" s="105">
        <f t="shared" si="11"/>
        <v>0</v>
      </c>
      <c r="H21" s="10">
        <v>0.03</v>
      </c>
    </row>
    <row r="22" spans="1:8">
      <c r="A22" s="3" t="s">
        <v>10</v>
      </c>
      <c r="B22" s="105">
        <v>0</v>
      </c>
      <c r="C22" s="105">
        <f t="shared" si="7"/>
        <v>0</v>
      </c>
      <c r="D22" s="105">
        <f t="shared" si="8"/>
        <v>0</v>
      </c>
      <c r="E22" s="105">
        <f t="shared" si="9"/>
        <v>0</v>
      </c>
      <c r="F22" s="105">
        <f t="shared" si="10"/>
        <v>0</v>
      </c>
      <c r="G22" s="105">
        <f t="shared" si="11"/>
        <v>0</v>
      </c>
      <c r="H22" s="10">
        <v>0.03</v>
      </c>
    </row>
    <row r="23" spans="1:8">
      <c r="A23" s="3" t="s">
        <v>11</v>
      </c>
      <c r="B23" s="105">
        <v>0</v>
      </c>
      <c r="C23" s="105">
        <f t="shared" si="7"/>
        <v>0</v>
      </c>
      <c r="D23" s="105">
        <f t="shared" si="8"/>
        <v>0</v>
      </c>
      <c r="E23" s="105">
        <f t="shared" si="9"/>
        <v>0</v>
      </c>
      <c r="F23" s="105">
        <f t="shared" si="10"/>
        <v>0</v>
      </c>
      <c r="G23" s="105">
        <f t="shared" si="11"/>
        <v>0</v>
      </c>
      <c r="H23" s="10">
        <v>0.03</v>
      </c>
    </row>
    <row r="24" spans="1:8">
      <c r="A24" s="3" t="s">
        <v>12</v>
      </c>
      <c r="B24" s="105">
        <v>0</v>
      </c>
      <c r="C24" s="105">
        <f t="shared" si="7"/>
        <v>0</v>
      </c>
      <c r="D24" s="105">
        <f t="shared" si="8"/>
        <v>0</v>
      </c>
      <c r="E24" s="105">
        <f t="shared" si="9"/>
        <v>0</v>
      </c>
      <c r="F24" s="105">
        <f t="shared" si="10"/>
        <v>0</v>
      </c>
      <c r="G24" s="105">
        <f t="shared" si="11"/>
        <v>0</v>
      </c>
      <c r="H24" s="10">
        <v>0.03</v>
      </c>
    </row>
    <row r="25" spans="1:8">
      <c r="A25" s="3" t="s">
        <v>13</v>
      </c>
      <c r="B25" s="105">
        <v>0</v>
      </c>
      <c r="C25" s="105">
        <f t="shared" si="7"/>
        <v>0</v>
      </c>
      <c r="D25" s="105">
        <f t="shared" si="8"/>
        <v>0</v>
      </c>
      <c r="E25" s="105">
        <f t="shared" si="9"/>
        <v>0</v>
      </c>
      <c r="F25" s="105">
        <f t="shared" si="10"/>
        <v>0</v>
      </c>
      <c r="G25" s="105">
        <f t="shared" si="11"/>
        <v>0</v>
      </c>
      <c r="H25" s="10">
        <v>0.03</v>
      </c>
    </row>
    <row r="26" spans="1:8">
      <c r="A26" s="3" t="s">
        <v>14</v>
      </c>
      <c r="B26" s="105">
        <v>0</v>
      </c>
      <c r="C26" s="105">
        <f t="shared" si="7"/>
        <v>0</v>
      </c>
      <c r="D26" s="105">
        <f t="shared" si="8"/>
        <v>0</v>
      </c>
      <c r="E26" s="105">
        <f t="shared" si="9"/>
        <v>0</v>
      </c>
      <c r="F26" s="105">
        <f t="shared" si="10"/>
        <v>0</v>
      </c>
      <c r="G26" s="105">
        <f t="shared" si="11"/>
        <v>0</v>
      </c>
      <c r="H26" s="10">
        <v>0.03</v>
      </c>
    </row>
    <row r="27" spans="1:8">
      <c r="A27" s="3" t="s">
        <v>17</v>
      </c>
      <c r="B27" s="105">
        <v>0</v>
      </c>
      <c r="C27" s="105">
        <f t="shared" si="7"/>
        <v>0</v>
      </c>
      <c r="D27" s="105">
        <f t="shared" si="8"/>
        <v>0</v>
      </c>
      <c r="E27" s="105">
        <f t="shared" si="9"/>
        <v>0</v>
      </c>
      <c r="F27" s="105">
        <f t="shared" si="10"/>
        <v>0</v>
      </c>
      <c r="G27" s="105">
        <f t="shared" si="11"/>
        <v>0</v>
      </c>
      <c r="H27" s="10">
        <v>0.03</v>
      </c>
    </row>
    <row r="28" spans="1:8">
      <c r="A28" s="3" t="s">
        <v>16</v>
      </c>
      <c r="B28" s="105">
        <v>0</v>
      </c>
      <c r="C28" s="105">
        <f t="shared" si="7"/>
        <v>0</v>
      </c>
      <c r="D28" s="105">
        <f t="shared" si="8"/>
        <v>0</v>
      </c>
      <c r="E28" s="105">
        <f t="shared" si="9"/>
        <v>0</v>
      </c>
      <c r="F28" s="105">
        <f t="shared" si="10"/>
        <v>0</v>
      </c>
      <c r="G28" s="105">
        <f t="shared" si="11"/>
        <v>0</v>
      </c>
      <c r="H28" s="10">
        <v>0.03</v>
      </c>
    </row>
    <row r="29" spans="1:8">
      <c r="A29" s="4"/>
      <c r="B29" s="106"/>
      <c r="C29" s="106"/>
      <c r="D29" s="106"/>
      <c r="E29" s="106"/>
      <c r="F29" s="106"/>
      <c r="G29" s="106"/>
    </row>
    <row r="30" spans="1:8">
      <c r="A30" s="5" t="s">
        <v>27</v>
      </c>
      <c r="B30" s="107">
        <f>B8+B19</f>
        <v>731985912</v>
      </c>
      <c r="C30" s="107">
        <f t="shared" ref="C30:G30" si="12">C8+C19</f>
        <v>754155842</v>
      </c>
      <c r="D30" s="107">
        <f t="shared" si="12"/>
        <v>777001388</v>
      </c>
      <c r="E30" s="107">
        <f t="shared" si="12"/>
        <v>800543346</v>
      </c>
      <c r="F30" s="107">
        <f t="shared" si="12"/>
        <v>824803156</v>
      </c>
      <c r="G30" s="107">
        <f t="shared" si="12"/>
        <v>849802937</v>
      </c>
    </row>
    <row r="31" spans="1:8">
      <c r="A31" s="6"/>
      <c r="B31" s="9"/>
      <c r="C31" s="9"/>
      <c r="D31" s="9"/>
      <c r="E31" s="9"/>
      <c r="F31" s="9"/>
      <c r="G31" s="9"/>
    </row>
    <row r="32" spans="1:8"/>
    <row r="33" customFormat="1" hidden="1"/>
    <row r="34" customFormat="1" hidden="1"/>
    <row r="35" customFormat="1" hidden="1"/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type="decimal" allowBlank="1" showInputMessage="1" showErrorMessage="1" sqref="B8:G30" xr:uid="{A67FCFF3-E74E-48A3-AC4F-99ED55C1BF48}">
      <formula1>-1.79769313486231E+100</formula1>
      <formula2>1.79769313486231E+100</formula2>
    </dataValidation>
    <dataValidation allowBlank="1" showInputMessage="1" showErrorMessage="1" prompt="Año 5 (d)" sqref="G6:G7" xr:uid="{25D6DAF7-137C-4129-AB20-A8251CF6AC9D}"/>
    <dataValidation allowBlank="1" showInputMessage="1" showErrorMessage="1" prompt="Año 4 (d)" sqref="F6:F7" xr:uid="{5FFF35F0-CDB7-42BE-81E3-DCFDA30D927C}"/>
    <dataValidation allowBlank="1" showInputMessage="1" showErrorMessage="1" prompt="Año 3 (d)" sqref="E6:E7" xr:uid="{C82F506C-BD75-4464-B031-288CAE126C74}"/>
    <dataValidation allowBlank="1" showInputMessage="1" showErrorMessage="1" prompt="Año 2 (d)" sqref="D6:D7" xr:uid="{653172EC-DD02-4987-B27E-16A85292B937}"/>
    <dataValidation allowBlank="1" showInputMessage="1" showErrorMessage="1" prompt="Año 1 (d)" sqref="C6:C7" xr:uid="{FFC3D7C1-698B-4030-B515-C33D612C0BA5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3B50A-7C3D-4933-952E-A59FA5EA9A81}">
  <dimension ref="B1:K122"/>
  <sheetViews>
    <sheetView showGridLines="0" workbookViewId="0">
      <selection activeCell="L28" sqref="L28"/>
    </sheetView>
  </sheetViews>
  <sheetFormatPr baseColWidth="10" defaultRowHeight="12"/>
  <cols>
    <col min="1" max="1" width="11.42578125" style="55"/>
    <col min="2" max="2" width="2.7109375" style="55" customWidth="1"/>
    <col min="3" max="3" width="5.7109375" style="55" customWidth="1"/>
    <col min="4" max="4" width="58.85546875" style="55" customWidth="1"/>
    <col min="5" max="10" width="16" style="55" customWidth="1"/>
    <col min="11" max="11" width="2.7109375" style="55" customWidth="1"/>
    <col min="12" max="16384" width="11.42578125" style="55"/>
  </cols>
  <sheetData>
    <row r="1" spans="2:11" s="56" customFormat="1" ht="12.75" thickBot="1"/>
    <row r="2" spans="2:11" ht="19.5" thickTop="1">
      <c r="B2" s="57" t="s">
        <v>57</v>
      </c>
      <c r="C2" s="58"/>
      <c r="D2" s="58"/>
      <c r="E2" s="58"/>
      <c r="F2" s="58"/>
      <c r="G2" s="58"/>
      <c r="H2" s="58"/>
      <c r="I2" s="58"/>
      <c r="J2" s="58"/>
      <c r="K2" s="59"/>
    </row>
    <row r="3" spans="2:11" ht="20.25">
      <c r="B3" s="60"/>
      <c r="C3" s="61"/>
      <c r="D3" s="122" t="s">
        <v>39</v>
      </c>
      <c r="E3" s="122"/>
      <c r="F3" s="122"/>
      <c r="G3" s="122"/>
      <c r="H3" s="122"/>
      <c r="I3" s="122"/>
      <c r="J3" s="122"/>
      <c r="K3" s="62"/>
    </row>
    <row r="4" spans="2:11" ht="15">
      <c r="B4" s="60"/>
      <c r="C4" s="61"/>
      <c r="D4" s="123" t="s">
        <v>5</v>
      </c>
      <c r="E4" s="123"/>
      <c r="F4" s="123"/>
      <c r="G4" s="123"/>
      <c r="H4" s="123"/>
      <c r="I4" s="123"/>
      <c r="J4" s="123"/>
      <c r="K4" s="62"/>
    </row>
    <row r="5" spans="2:11" ht="15">
      <c r="B5" s="60"/>
      <c r="C5" s="61"/>
      <c r="D5" s="123" t="s">
        <v>40</v>
      </c>
      <c r="E5" s="123"/>
      <c r="F5" s="123"/>
      <c r="G5" s="123"/>
      <c r="H5" s="123"/>
      <c r="I5" s="123"/>
      <c r="J5" s="123"/>
      <c r="K5" s="62"/>
    </row>
    <row r="6" spans="2:11" ht="15.75" thickBot="1">
      <c r="B6" s="60"/>
      <c r="C6" s="61"/>
      <c r="D6" s="123" t="s">
        <v>58</v>
      </c>
      <c r="E6" s="123"/>
      <c r="F6" s="123"/>
      <c r="G6" s="123"/>
      <c r="H6" s="123"/>
      <c r="I6" s="123"/>
      <c r="J6" s="123"/>
      <c r="K6" s="62"/>
    </row>
    <row r="7" spans="2:11" s="63" customFormat="1" ht="21.75" customHeight="1">
      <c r="B7" s="64"/>
      <c r="C7" s="65"/>
      <c r="D7" s="124" t="s">
        <v>2</v>
      </c>
      <c r="E7" s="66" t="s">
        <v>61</v>
      </c>
      <c r="F7" s="67">
        <v>2025</v>
      </c>
      <c r="G7" s="66">
        <v>2026</v>
      </c>
      <c r="H7" s="67">
        <v>2027</v>
      </c>
      <c r="I7" s="66">
        <v>2028</v>
      </c>
      <c r="J7" s="68">
        <v>2029</v>
      </c>
      <c r="K7" s="69"/>
    </row>
    <row r="8" spans="2:11" s="63" customFormat="1" ht="26.25" customHeight="1">
      <c r="B8" s="64"/>
      <c r="C8" s="70"/>
      <c r="D8" s="125"/>
      <c r="E8" s="71" t="s">
        <v>47</v>
      </c>
      <c r="F8" s="72" t="s">
        <v>48</v>
      </c>
      <c r="G8" s="71" t="s">
        <v>48</v>
      </c>
      <c r="H8" s="72" t="s">
        <v>48</v>
      </c>
      <c r="I8" s="71" t="s">
        <v>48</v>
      </c>
      <c r="J8" s="73" t="s">
        <v>48</v>
      </c>
      <c r="K8" s="69"/>
    </row>
    <row r="9" spans="2:11" s="56" customFormat="1">
      <c r="B9" s="60"/>
      <c r="C9" s="74"/>
      <c r="D9" s="75"/>
      <c r="E9" s="76"/>
      <c r="F9" s="77"/>
      <c r="G9" s="76"/>
      <c r="H9" s="78"/>
      <c r="I9" s="76"/>
      <c r="J9" s="79"/>
      <c r="K9" s="62"/>
    </row>
    <row r="10" spans="2:11" s="56" customFormat="1">
      <c r="B10" s="60"/>
      <c r="C10" s="80"/>
      <c r="D10" s="81" t="s">
        <v>49</v>
      </c>
      <c r="E10" s="82">
        <f>SUM(E11:E19)</f>
        <v>731985912</v>
      </c>
      <c r="F10" s="82">
        <f>SUM(F11:F19)</f>
        <v>754155842</v>
      </c>
      <c r="G10" s="82">
        <f>SUM(G11:G19)</f>
        <v>777001388</v>
      </c>
      <c r="H10" s="82">
        <f t="shared" ref="H10:J10" si="0">SUM(H11:H19)</f>
        <v>800543346</v>
      </c>
      <c r="I10" s="82">
        <f t="shared" si="0"/>
        <v>824803156</v>
      </c>
      <c r="J10" s="85">
        <f t="shared" si="0"/>
        <v>849802937</v>
      </c>
      <c r="K10" s="62"/>
    </row>
    <row r="11" spans="2:11" s="56" customFormat="1">
      <c r="B11" s="60"/>
      <c r="C11" s="86">
        <v>1000</v>
      </c>
      <c r="D11" s="87" t="s">
        <v>50</v>
      </c>
      <c r="E11" s="88">
        <v>510812483</v>
      </c>
      <c r="F11" s="88">
        <v>526136858</v>
      </c>
      <c r="G11" s="88">
        <v>541920964</v>
      </c>
      <c r="H11" s="88">
        <v>558178593</v>
      </c>
      <c r="I11" s="88">
        <v>574923951</v>
      </c>
      <c r="J11" s="88">
        <v>592171670</v>
      </c>
      <c r="K11" s="62"/>
    </row>
    <row r="12" spans="2:11" s="56" customFormat="1">
      <c r="B12" s="60"/>
      <c r="C12" s="86">
        <v>2000</v>
      </c>
      <c r="D12" s="87" t="s">
        <v>51</v>
      </c>
      <c r="E12" s="88">
        <v>22236535</v>
      </c>
      <c r="F12" s="88">
        <v>22928874</v>
      </c>
      <c r="G12" s="88">
        <v>23643245</v>
      </c>
      <c r="H12" s="88">
        <v>24380372</v>
      </c>
      <c r="I12" s="88">
        <v>25141005</v>
      </c>
      <c r="J12" s="88">
        <v>25925918</v>
      </c>
      <c r="K12" s="62"/>
    </row>
    <row r="13" spans="2:11" s="56" customFormat="1">
      <c r="B13" s="60"/>
      <c r="C13" s="86">
        <v>3000</v>
      </c>
      <c r="D13" s="87" t="s">
        <v>10</v>
      </c>
      <c r="E13" s="88">
        <v>163684171</v>
      </c>
      <c r="F13" s="88">
        <v>168779805</v>
      </c>
      <c r="G13" s="88">
        <v>174037564</v>
      </c>
      <c r="H13" s="88">
        <v>179462776</v>
      </c>
      <c r="I13" s="88">
        <v>185060946</v>
      </c>
      <c r="J13" s="88">
        <v>190837777</v>
      </c>
      <c r="K13" s="62"/>
    </row>
    <row r="14" spans="2:11" s="56" customFormat="1">
      <c r="B14" s="60"/>
      <c r="C14" s="86">
        <v>4000</v>
      </c>
      <c r="D14" s="87" t="s">
        <v>11</v>
      </c>
      <c r="E14" s="88">
        <v>30867631</v>
      </c>
      <c r="F14" s="88">
        <v>31793660</v>
      </c>
      <c r="G14" s="88">
        <v>32747470</v>
      </c>
      <c r="H14" s="88">
        <v>33729895</v>
      </c>
      <c r="I14" s="88">
        <v>34741792</v>
      </c>
      <c r="J14" s="88">
        <v>35784046</v>
      </c>
      <c r="K14" s="62"/>
    </row>
    <row r="15" spans="2:11" s="56" customFormat="1">
      <c r="B15" s="60"/>
      <c r="C15" s="86">
        <v>5000</v>
      </c>
      <c r="D15" s="87" t="s">
        <v>52</v>
      </c>
      <c r="E15" s="88">
        <v>4385092</v>
      </c>
      <c r="F15" s="88">
        <v>4516645</v>
      </c>
      <c r="G15" s="88">
        <v>4652145</v>
      </c>
      <c r="H15" s="88">
        <v>4791710</v>
      </c>
      <c r="I15" s="88">
        <v>4935462</v>
      </c>
      <c r="J15" s="88">
        <v>5083526</v>
      </c>
      <c r="K15" s="62"/>
    </row>
    <row r="16" spans="2:11" s="56" customFormat="1">
      <c r="B16" s="60"/>
      <c r="C16" s="86">
        <v>6000</v>
      </c>
      <c r="D16" s="87" t="s">
        <v>13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62"/>
    </row>
    <row r="17" spans="2:11" s="56" customFormat="1">
      <c r="B17" s="60"/>
      <c r="C17" s="86">
        <v>7000</v>
      </c>
      <c r="D17" s="87" t="s">
        <v>14</v>
      </c>
      <c r="E17" s="88">
        <v>0</v>
      </c>
      <c r="F17" s="88">
        <v>0</v>
      </c>
      <c r="G17" s="88">
        <v>0</v>
      </c>
      <c r="H17" s="88">
        <v>0</v>
      </c>
      <c r="I17" s="88">
        <v>0</v>
      </c>
      <c r="J17" s="88">
        <v>0</v>
      </c>
      <c r="K17" s="62"/>
    </row>
    <row r="18" spans="2:11" s="56" customFormat="1">
      <c r="B18" s="60"/>
      <c r="C18" s="86">
        <v>8000</v>
      </c>
      <c r="D18" s="87" t="s">
        <v>15</v>
      </c>
      <c r="E18" s="88">
        <v>0</v>
      </c>
      <c r="F18" s="88">
        <v>0</v>
      </c>
      <c r="G18" s="88">
        <v>0</v>
      </c>
      <c r="H18" s="88">
        <v>0</v>
      </c>
      <c r="I18" s="88">
        <v>0</v>
      </c>
      <c r="J18" s="88">
        <v>0</v>
      </c>
      <c r="K18" s="62"/>
    </row>
    <row r="19" spans="2:11" s="56" customFormat="1">
      <c r="B19" s="60"/>
      <c r="C19" s="86">
        <v>9000</v>
      </c>
      <c r="D19" s="87" t="s">
        <v>16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62"/>
    </row>
    <row r="20" spans="2:11" s="56" customFormat="1">
      <c r="B20" s="60"/>
      <c r="C20" s="86"/>
      <c r="D20" s="87"/>
      <c r="E20" s="76"/>
      <c r="F20" s="76"/>
      <c r="G20" s="76"/>
      <c r="H20" s="76"/>
      <c r="I20" s="76"/>
      <c r="J20" s="101"/>
      <c r="K20" s="62"/>
    </row>
    <row r="21" spans="2:11" s="56" customFormat="1">
      <c r="B21" s="60"/>
      <c r="C21" s="86"/>
      <c r="D21" s="81" t="s">
        <v>53</v>
      </c>
      <c r="E21" s="82">
        <f t="shared" ref="E21:J21" si="1">SUM(E22:E30)</f>
        <v>0</v>
      </c>
      <c r="F21" s="82">
        <f t="shared" si="1"/>
        <v>0</v>
      </c>
      <c r="G21" s="82">
        <f t="shared" si="1"/>
        <v>0</v>
      </c>
      <c r="H21" s="82">
        <f t="shared" si="1"/>
        <v>0</v>
      </c>
      <c r="I21" s="82">
        <f t="shared" si="1"/>
        <v>0</v>
      </c>
      <c r="J21" s="85">
        <f t="shared" si="1"/>
        <v>0</v>
      </c>
      <c r="K21" s="62"/>
    </row>
    <row r="22" spans="2:11" s="56" customFormat="1">
      <c r="B22" s="60"/>
      <c r="C22" s="86">
        <v>1000</v>
      </c>
      <c r="D22" s="87" t="s">
        <v>50</v>
      </c>
      <c r="E22" s="88">
        <v>0</v>
      </c>
      <c r="F22" s="88">
        <f t="shared" ref="F22:F30" si="2">+E22*1.03</f>
        <v>0</v>
      </c>
      <c r="G22" s="88">
        <v>0</v>
      </c>
      <c r="H22" s="88">
        <v>0</v>
      </c>
      <c r="I22" s="88">
        <v>0</v>
      </c>
      <c r="J22" s="102">
        <v>0</v>
      </c>
      <c r="K22" s="62"/>
    </row>
    <row r="23" spans="2:11" s="56" customFormat="1">
      <c r="B23" s="60"/>
      <c r="C23" s="86">
        <v>2000</v>
      </c>
      <c r="D23" s="87" t="s">
        <v>51</v>
      </c>
      <c r="E23" s="88">
        <v>0</v>
      </c>
      <c r="F23" s="88">
        <f t="shared" si="2"/>
        <v>0</v>
      </c>
      <c r="G23" s="88">
        <v>0</v>
      </c>
      <c r="H23" s="88">
        <v>0</v>
      </c>
      <c r="I23" s="88">
        <v>0</v>
      </c>
      <c r="J23" s="102">
        <v>0</v>
      </c>
      <c r="K23" s="62"/>
    </row>
    <row r="24" spans="2:11" s="56" customFormat="1">
      <c r="B24" s="60"/>
      <c r="C24" s="86">
        <v>3000</v>
      </c>
      <c r="D24" s="87" t="s">
        <v>10</v>
      </c>
      <c r="E24" s="88">
        <v>0</v>
      </c>
      <c r="F24" s="89">
        <f t="shared" si="2"/>
        <v>0</v>
      </c>
      <c r="G24" s="88">
        <v>0</v>
      </c>
      <c r="H24" s="90">
        <v>0</v>
      </c>
      <c r="I24" s="88">
        <v>0</v>
      </c>
      <c r="J24" s="91">
        <v>0</v>
      </c>
      <c r="K24" s="62"/>
    </row>
    <row r="25" spans="2:11" s="56" customFormat="1">
      <c r="B25" s="60"/>
      <c r="C25" s="86">
        <v>4000</v>
      </c>
      <c r="D25" s="87" t="s">
        <v>11</v>
      </c>
      <c r="E25" s="88">
        <v>0</v>
      </c>
      <c r="F25" s="89">
        <f t="shared" si="2"/>
        <v>0</v>
      </c>
      <c r="G25" s="88">
        <v>0</v>
      </c>
      <c r="H25" s="90">
        <v>0</v>
      </c>
      <c r="I25" s="88">
        <v>0</v>
      </c>
      <c r="J25" s="91">
        <v>0</v>
      </c>
      <c r="K25" s="62"/>
    </row>
    <row r="26" spans="2:11" s="56" customFormat="1">
      <c r="B26" s="60"/>
      <c r="C26" s="86">
        <v>5000</v>
      </c>
      <c r="D26" s="87" t="s">
        <v>52</v>
      </c>
      <c r="E26" s="88">
        <v>0</v>
      </c>
      <c r="F26" s="89">
        <f t="shared" si="2"/>
        <v>0</v>
      </c>
      <c r="G26" s="88">
        <v>0</v>
      </c>
      <c r="H26" s="90">
        <v>0</v>
      </c>
      <c r="I26" s="88">
        <v>0</v>
      </c>
      <c r="J26" s="91">
        <v>0</v>
      </c>
      <c r="K26" s="62"/>
    </row>
    <row r="27" spans="2:11" s="56" customFormat="1">
      <c r="B27" s="60"/>
      <c r="C27" s="86">
        <v>6000</v>
      </c>
      <c r="D27" s="87" t="s">
        <v>13</v>
      </c>
      <c r="E27" s="88">
        <v>0</v>
      </c>
      <c r="F27" s="89">
        <f t="shared" si="2"/>
        <v>0</v>
      </c>
      <c r="G27" s="88">
        <v>0</v>
      </c>
      <c r="H27" s="90">
        <v>0</v>
      </c>
      <c r="I27" s="88">
        <v>0</v>
      </c>
      <c r="J27" s="91">
        <v>0</v>
      </c>
      <c r="K27" s="62"/>
    </row>
    <row r="28" spans="2:11" s="56" customFormat="1">
      <c r="B28" s="60"/>
      <c r="C28" s="86">
        <v>7000</v>
      </c>
      <c r="D28" s="87" t="s">
        <v>14</v>
      </c>
      <c r="E28" s="88">
        <v>0</v>
      </c>
      <c r="F28" s="89">
        <f t="shared" si="2"/>
        <v>0</v>
      </c>
      <c r="G28" s="88">
        <v>0</v>
      </c>
      <c r="H28" s="90">
        <v>0</v>
      </c>
      <c r="I28" s="88">
        <v>0</v>
      </c>
      <c r="J28" s="91">
        <v>0</v>
      </c>
      <c r="K28" s="62"/>
    </row>
    <row r="29" spans="2:11" s="56" customFormat="1">
      <c r="B29" s="60"/>
      <c r="C29" s="86">
        <v>8000</v>
      </c>
      <c r="D29" s="87" t="s">
        <v>17</v>
      </c>
      <c r="E29" s="88">
        <v>0</v>
      </c>
      <c r="F29" s="89">
        <f t="shared" si="2"/>
        <v>0</v>
      </c>
      <c r="G29" s="88">
        <v>0</v>
      </c>
      <c r="H29" s="90">
        <v>0</v>
      </c>
      <c r="I29" s="88">
        <v>0</v>
      </c>
      <c r="J29" s="91">
        <v>0</v>
      </c>
      <c r="K29" s="62"/>
    </row>
    <row r="30" spans="2:11" s="56" customFormat="1">
      <c r="B30" s="60"/>
      <c r="C30" s="86">
        <v>9000</v>
      </c>
      <c r="D30" s="87" t="s">
        <v>16</v>
      </c>
      <c r="E30" s="88">
        <v>0</v>
      </c>
      <c r="F30" s="89">
        <f t="shared" si="2"/>
        <v>0</v>
      </c>
      <c r="G30" s="88">
        <v>0</v>
      </c>
      <c r="H30" s="90">
        <v>0</v>
      </c>
      <c r="I30" s="88">
        <v>0</v>
      </c>
      <c r="J30" s="91">
        <v>0</v>
      </c>
      <c r="K30" s="62"/>
    </row>
    <row r="31" spans="2:11" s="56" customFormat="1">
      <c r="B31" s="60"/>
      <c r="C31" s="86"/>
      <c r="D31" s="87"/>
      <c r="E31" s="76"/>
      <c r="F31" s="77"/>
      <c r="G31" s="76"/>
      <c r="H31" s="78"/>
      <c r="I31" s="76"/>
      <c r="J31" s="79"/>
      <c r="K31" s="62"/>
    </row>
    <row r="32" spans="2:11" s="56" customFormat="1">
      <c r="B32" s="60"/>
      <c r="C32" s="74"/>
      <c r="D32" s="81" t="s">
        <v>59</v>
      </c>
      <c r="E32" s="82">
        <f>+E10+E21</f>
        <v>731985912</v>
      </c>
      <c r="F32" s="83">
        <f t="shared" ref="F32:J32" si="3">+F10+F21</f>
        <v>754155842</v>
      </c>
      <c r="G32" s="82">
        <f t="shared" si="3"/>
        <v>777001388</v>
      </c>
      <c r="H32" s="84">
        <f t="shared" si="3"/>
        <v>800543346</v>
      </c>
      <c r="I32" s="82">
        <f t="shared" si="3"/>
        <v>824803156</v>
      </c>
      <c r="J32" s="85">
        <f t="shared" si="3"/>
        <v>849802937</v>
      </c>
      <c r="K32" s="62"/>
    </row>
    <row r="33" spans="2:11" s="56" customFormat="1" ht="12.75" thickBot="1">
      <c r="B33" s="60"/>
      <c r="C33" s="92"/>
      <c r="D33" s="93"/>
      <c r="E33" s="94"/>
      <c r="F33" s="95"/>
      <c r="G33" s="94"/>
      <c r="H33" s="96"/>
      <c r="I33" s="94"/>
      <c r="J33" s="97"/>
      <c r="K33" s="62"/>
    </row>
    <row r="34" spans="2:11" s="56" customFormat="1" ht="12.75" thickBot="1">
      <c r="B34" s="98"/>
      <c r="C34" s="99"/>
      <c r="D34" s="99"/>
      <c r="E34" s="99"/>
      <c r="F34" s="99"/>
      <c r="G34" s="99"/>
      <c r="H34" s="99"/>
      <c r="I34" s="99"/>
      <c r="J34" s="99"/>
      <c r="K34" s="100"/>
    </row>
    <row r="35" spans="2:11" s="56" customFormat="1" ht="12.75" thickTop="1"/>
    <row r="36" spans="2:11" s="56" customFormat="1"/>
    <row r="37" spans="2:11" s="56" customFormat="1"/>
    <row r="38" spans="2:11" s="56" customFormat="1"/>
    <row r="39" spans="2:11" s="56" customFormat="1"/>
    <row r="40" spans="2:11" s="56" customFormat="1"/>
    <row r="41" spans="2:11" s="56" customFormat="1"/>
    <row r="42" spans="2:11" s="56" customFormat="1"/>
    <row r="43" spans="2:11" s="56" customFormat="1"/>
    <row r="44" spans="2:11" s="56" customFormat="1"/>
    <row r="45" spans="2:11" s="56" customFormat="1"/>
    <row r="46" spans="2:11" s="56" customFormat="1"/>
    <row r="47" spans="2:11" s="56" customFormat="1"/>
    <row r="48" spans="2:11" s="56" customFormat="1"/>
    <row r="49" s="56" customFormat="1"/>
    <row r="50" s="56" customFormat="1"/>
    <row r="51" s="56" customFormat="1"/>
    <row r="52" s="56" customFormat="1"/>
    <row r="53" s="56" customFormat="1"/>
    <row r="54" s="56" customFormat="1"/>
    <row r="55" s="56" customFormat="1"/>
    <row r="56" s="56" customFormat="1"/>
    <row r="57" s="56" customFormat="1"/>
    <row r="58" s="56" customFormat="1"/>
    <row r="59" s="56" customFormat="1"/>
    <row r="60" s="56" customFormat="1"/>
    <row r="61" s="56" customFormat="1"/>
    <row r="62" s="56" customFormat="1"/>
    <row r="63" s="56" customFormat="1"/>
    <row r="64" s="56" customFormat="1"/>
    <row r="65" s="56" customFormat="1"/>
    <row r="66" s="56" customFormat="1"/>
    <row r="67" s="56" customFormat="1"/>
    <row r="68" s="56" customFormat="1"/>
    <row r="69" s="56" customFormat="1"/>
    <row r="70" s="56" customFormat="1"/>
    <row r="71" s="56" customFormat="1"/>
    <row r="72" s="56" customFormat="1"/>
    <row r="73" s="56" customFormat="1"/>
    <row r="74" s="56" customFormat="1"/>
    <row r="75" s="56" customFormat="1"/>
    <row r="76" s="56" customFormat="1"/>
    <row r="77" s="56" customFormat="1"/>
    <row r="78" s="56" customFormat="1"/>
    <row r="79" s="56" customFormat="1"/>
    <row r="80" s="56" customFormat="1"/>
    <row r="81" s="56" customFormat="1"/>
    <row r="82" s="56" customFormat="1"/>
    <row r="83" s="56" customFormat="1"/>
    <row r="84" s="56" customFormat="1"/>
    <row r="85" s="56" customFormat="1"/>
    <row r="86" s="56" customFormat="1"/>
    <row r="87" s="56" customFormat="1"/>
    <row r="88" s="56" customFormat="1"/>
    <row r="89" s="56" customFormat="1"/>
    <row r="90" s="56" customFormat="1"/>
    <row r="91" s="56" customFormat="1"/>
    <row r="92" s="56" customFormat="1"/>
    <row r="93" s="56" customFormat="1"/>
    <row r="94" s="56" customFormat="1"/>
    <row r="95" s="56" customFormat="1"/>
    <row r="96" s="56" customFormat="1"/>
    <row r="97" s="56" customFormat="1"/>
    <row r="98" s="56" customFormat="1"/>
    <row r="99" s="56" customFormat="1"/>
    <row r="100" s="56" customFormat="1"/>
    <row r="101" s="56" customFormat="1"/>
    <row r="102" s="56" customFormat="1"/>
    <row r="103" s="56" customFormat="1"/>
    <row r="104" s="56" customFormat="1"/>
    <row r="105" s="56" customFormat="1"/>
    <row r="106" s="56" customFormat="1"/>
    <row r="107" s="56" customFormat="1"/>
    <row r="108" s="56" customFormat="1"/>
    <row r="109" s="56" customFormat="1"/>
    <row r="110" s="56" customFormat="1"/>
    <row r="111" s="56" customFormat="1"/>
    <row r="112" s="56" customFormat="1"/>
    <row r="113" s="56" customFormat="1"/>
    <row r="114" s="56" customFormat="1"/>
    <row r="115" s="56" customFormat="1"/>
    <row r="116" s="56" customFormat="1"/>
    <row r="117" s="56" customFormat="1"/>
    <row r="118" s="56" customFormat="1"/>
    <row r="119" s="56" customFormat="1"/>
    <row r="120" s="56" customFormat="1"/>
    <row r="121" s="56" customFormat="1"/>
    <row r="122" s="56" customFormat="1"/>
  </sheetData>
  <mergeCells count="5">
    <mergeCell ref="D3:J3"/>
    <mergeCell ref="D4:J4"/>
    <mergeCell ref="D5:J5"/>
    <mergeCell ref="D6:J6"/>
    <mergeCell ref="D7:D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14399-252E-4D60-A739-AD7D706EFF97}">
  <dimension ref="B2:K38"/>
  <sheetViews>
    <sheetView showGridLines="0" tabSelected="1" workbookViewId="0">
      <selection activeCell="O13" sqref="O13"/>
    </sheetView>
  </sheetViews>
  <sheetFormatPr baseColWidth="10" defaultRowHeight="15"/>
  <cols>
    <col min="1" max="1" width="4.5703125" customWidth="1"/>
    <col min="2" max="2" width="2.28515625" customWidth="1"/>
    <col min="3" max="3" width="3.5703125" customWidth="1"/>
    <col min="4" max="4" width="62.85546875" customWidth="1"/>
    <col min="5" max="10" width="17.7109375" customWidth="1"/>
    <col min="11" max="11" width="2.85546875" customWidth="1"/>
  </cols>
  <sheetData>
    <row r="2" spans="2:11" ht="15.75" thickBot="1"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2:11" ht="19.5" thickTop="1">
      <c r="B3" s="17" t="s">
        <v>38</v>
      </c>
      <c r="C3" s="18"/>
      <c r="D3" s="18"/>
      <c r="E3" s="18"/>
      <c r="F3" s="18"/>
      <c r="G3" s="18"/>
      <c r="H3" s="18"/>
      <c r="I3" s="18"/>
      <c r="J3" s="18"/>
      <c r="K3" s="26"/>
    </row>
    <row r="4" spans="2:11" ht="20.25" customHeight="1">
      <c r="B4" s="19"/>
      <c r="C4" s="126" t="s">
        <v>39</v>
      </c>
      <c r="D4" s="126"/>
      <c r="E4" s="126"/>
      <c r="F4" s="126"/>
      <c r="G4" s="126"/>
      <c r="H4" s="126"/>
      <c r="I4" s="126"/>
      <c r="J4" s="126"/>
      <c r="K4" s="27"/>
    </row>
    <row r="5" spans="2:11" ht="18">
      <c r="B5" s="19"/>
      <c r="C5" s="132" t="s">
        <v>21</v>
      </c>
      <c r="D5" s="132"/>
      <c r="E5" s="132"/>
      <c r="F5" s="132"/>
      <c r="G5" s="132"/>
      <c r="H5" s="132"/>
      <c r="I5" s="132"/>
      <c r="J5" s="132"/>
      <c r="K5" s="27"/>
    </row>
    <row r="6" spans="2:11">
      <c r="B6" s="19"/>
      <c r="C6" s="131" t="s">
        <v>40</v>
      </c>
      <c r="D6" s="131"/>
      <c r="E6" s="131"/>
      <c r="F6" s="131"/>
      <c r="G6" s="131"/>
      <c r="H6" s="131"/>
      <c r="I6" s="131"/>
      <c r="J6" s="131"/>
      <c r="K6" s="27"/>
    </row>
    <row r="7" spans="2:11" ht="6.75" customHeight="1" thickBot="1">
      <c r="B7" s="19"/>
      <c r="C7" s="127"/>
      <c r="D7" s="127"/>
      <c r="E7" s="127"/>
      <c r="F7" s="127"/>
      <c r="G7" s="127"/>
      <c r="H7" s="127"/>
      <c r="I7" s="127"/>
      <c r="J7" s="127"/>
      <c r="K7" s="27"/>
    </row>
    <row r="8" spans="2:11" ht="33.75">
      <c r="B8" s="20"/>
      <c r="C8" s="29"/>
      <c r="D8" s="129" t="s">
        <v>2</v>
      </c>
      <c r="E8" s="52" t="s">
        <v>41</v>
      </c>
      <c r="F8" s="53" t="s">
        <v>42</v>
      </c>
      <c r="G8" s="52" t="s">
        <v>43</v>
      </c>
      <c r="H8" s="53" t="s">
        <v>44</v>
      </c>
      <c r="I8" s="52" t="s">
        <v>45</v>
      </c>
      <c r="J8" s="54" t="s">
        <v>46</v>
      </c>
      <c r="K8" s="28"/>
    </row>
    <row r="9" spans="2:11">
      <c r="B9" s="20"/>
      <c r="C9" s="30"/>
      <c r="D9" s="130"/>
      <c r="E9" s="24" t="s">
        <v>47</v>
      </c>
      <c r="F9" s="25" t="s">
        <v>47</v>
      </c>
      <c r="G9" s="24" t="s">
        <v>47</v>
      </c>
      <c r="H9" s="25" t="s">
        <v>47</v>
      </c>
      <c r="I9" s="24" t="s">
        <v>48</v>
      </c>
      <c r="J9" s="31" t="s">
        <v>48</v>
      </c>
      <c r="K9" s="28"/>
    </row>
    <row r="10" spans="2:11">
      <c r="B10" s="19"/>
      <c r="C10" s="32"/>
      <c r="D10" s="41"/>
      <c r="E10" s="48"/>
      <c r="F10" s="45"/>
      <c r="G10" s="48"/>
      <c r="H10" s="16"/>
      <c r="I10" s="48"/>
      <c r="J10" s="33"/>
      <c r="K10" s="27"/>
    </row>
    <row r="11" spans="2:11">
      <c r="B11" s="19"/>
      <c r="C11" s="32"/>
      <c r="D11" s="42" t="s">
        <v>49</v>
      </c>
      <c r="E11" s="49">
        <v>707010376.07000017</v>
      </c>
      <c r="F11" s="46">
        <v>746914413.13999999</v>
      </c>
      <c r="G11" s="49">
        <v>678920594.19999993</v>
      </c>
      <c r="H11" s="14">
        <v>661528901.78999984</v>
      </c>
      <c r="I11" s="49">
        <v>682059901.95000005</v>
      </c>
      <c r="J11" s="34">
        <v>720594056.07000005</v>
      </c>
      <c r="K11" s="27"/>
    </row>
    <row r="12" spans="2:11">
      <c r="B12" s="19"/>
      <c r="C12" s="35">
        <v>1000</v>
      </c>
      <c r="D12" s="43" t="s">
        <v>50</v>
      </c>
      <c r="E12" s="50">
        <v>427092361.80000001</v>
      </c>
      <c r="F12" s="47">
        <v>443134618.70999998</v>
      </c>
      <c r="G12" s="50">
        <v>452179734</v>
      </c>
      <c r="H12" s="15">
        <v>456006035</v>
      </c>
      <c r="I12" s="50">
        <v>469686217</v>
      </c>
      <c r="J12" s="36">
        <v>495934450</v>
      </c>
      <c r="K12" s="27"/>
    </row>
    <row r="13" spans="2:11">
      <c r="B13" s="19"/>
      <c r="C13" s="35">
        <v>2000</v>
      </c>
      <c r="D13" s="43" t="s">
        <v>51</v>
      </c>
      <c r="E13" s="50">
        <v>21118242.41</v>
      </c>
      <c r="F13" s="47">
        <v>18022414.539999999</v>
      </c>
      <c r="G13" s="50">
        <v>11179505.060000001</v>
      </c>
      <c r="H13" s="15">
        <v>14925096.82</v>
      </c>
      <c r="I13" s="50">
        <v>21364357.079999998</v>
      </c>
      <c r="J13" s="36">
        <v>22534093.600000001</v>
      </c>
      <c r="K13" s="27"/>
    </row>
    <row r="14" spans="2:11">
      <c r="B14" s="19"/>
      <c r="C14" s="35">
        <v>3000</v>
      </c>
      <c r="D14" s="43" t="s">
        <v>10</v>
      </c>
      <c r="E14" s="50">
        <v>137071153.69999999</v>
      </c>
      <c r="F14" s="47">
        <v>138243461.68000001</v>
      </c>
      <c r="G14" s="50">
        <v>106216384.70999999</v>
      </c>
      <c r="H14" s="15">
        <v>124117502.09999999</v>
      </c>
      <c r="I14" s="50">
        <v>135349848.40000001</v>
      </c>
      <c r="J14" s="36">
        <v>147467003.59999999</v>
      </c>
      <c r="K14" s="27"/>
    </row>
    <row r="15" spans="2:11">
      <c r="B15" s="19"/>
      <c r="C15" s="35">
        <v>4000</v>
      </c>
      <c r="D15" s="43" t="s">
        <v>11</v>
      </c>
      <c r="E15" s="50">
        <v>39019544.890000001</v>
      </c>
      <c r="F15" s="47">
        <v>38057233.420000002</v>
      </c>
      <c r="G15" s="50">
        <v>52308130.600000001</v>
      </c>
      <c r="H15" s="15">
        <v>38744500.18</v>
      </c>
      <c r="I15" s="50">
        <v>38751568.009999998</v>
      </c>
      <c r="J15" s="36">
        <v>42990228.289999999</v>
      </c>
      <c r="K15" s="27"/>
    </row>
    <row r="16" spans="2:11">
      <c r="B16" s="19"/>
      <c r="C16" s="35">
        <v>5000</v>
      </c>
      <c r="D16" s="43" t="s">
        <v>52</v>
      </c>
      <c r="E16" s="50">
        <v>23252802.09</v>
      </c>
      <c r="F16" s="47">
        <v>11949934.130000001</v>
      </c>
      <c r="G16" s="50">
        <v>12472333.039999999</v>
      </c>
      <c r="H16" s="15">
        <v>14366814.279999999</v>
      </c>
      <c r="I16" s="50">
        <v>16907911.460000001</v>
      </c>
      <c r="J16" s="36">
        <v>11668280.58</v>
      </c>
      <c r="K16" s="27"/>
    </row>
    <row r="17" spans="2:11">
      <c r="B17" s="19"/>
      <c r="C17" s="35">
        <v>6000</v>
      </c>
      <c r="D17" s="43" t="s">
        <v>13</v>
      </c>
      <c r="E17" s="50">
        <v>11777297.09</v>
      </c>
      <c r="F17" s="47">
        <v>0</v>
      </c>
      <c r="G17" s="50">
        <v>0</v>
      </c>
      <c r="H17" s="15">
        <v>13368953.41</v>
      </c>
      <c r="I17" s="50">
        <v>0</v>
      </c>
      <c r="J17" s="36">
        <v>0</v>
      </c>
      <c r="K17" s="27"/>
    </row>
    <row r="18" spans="2:11">
      <c r="B18" s="19"/>
      <c r="C18" s="35">
        <v>7000</v>
      </c>
      <c r="D18" s="43" t="s">
        <v>14</v>
      </c>
      <c r="E18" s="50">
        <v>0</v>
      </c>
      <c r="F18" s="47">
        <v>0</v>
      </c>
      <c r="G18" s="50">
        <v>0</v>
      </c>
      <c r="H18" s="15">
        <v>0</v>
      </c>
      <c r="I18" s="50">
        <v>0</v>
      </c>
      <c r="J18" s="36">
        <v>0</v>
      </c>
      <c r="K18" s="27"/>
    </row>
    <row r="19" spans="2:11">
      <c r="B19" s="19"/>
      <c r="C19" s="35">
        <v>8000</v>
      </c>
      <c r="D19" s="43" t="s">
        <v>15</v>
      </c>
      <c r="E19" s="50">
        <v>0</v>
      </c>
      <c r="F19" s="47">
        <v>0</v>
      </c>
      <c r="G19" s="50">
        <v>0</v>
      </c>
      <c r="H19" s="15">
        <v>0</v>
      </c>
      <c r="I19" s="50">
        <v>0</v>
      </c>
      <c r="J19" s="36">
        <v>0</v>
      </c>
      <c r="K19" s="27"/>
    </row>
    <row r="20" spans="2:11">
      <c r="B20" s="19"/>
      <c r="C20" s="35">
        <v>9000</v>
      </c>
      <c r="D20" s="43" t="s">
        <v>16</v>
      </c>
      <c r="E20" s="50">
        <v>47678974.090000004</v>
      </c>
      <c r="F20" s="47">
        <v>97506750.659999996</v>
      </c>
      <c r="G20" s="50">
        <v>44564506.789999999</v>
      </c>
      <c r="H20" s="15">
        <v>0</v>
      </c>
      <c r="I20" s="50">
        <v>0</v>
      </c>
      <c r="J20" s="36">
        <v>0</v>
      </c>
      <c r="K20" s="27"/>
    </row>
    <row r="21" spans="2:11">
      <c r="B21" s="19"/>
      <c r="C21" s="35"/>
      <c r="D21" s="43"/>
      <c r="E21" s="48"/>
      <c r="F21" s="45"/>
      <c r="G21" s="48"/>
      <c r="H21" s="16"/>
      <c r="I21" s="48"/>
      <c r="J21" s="33"/>
      <c r="K21" s="27"/>
    </row>
    <row r="22" spans="2:11">
      <c r="B22" s="19"/>
      <c r="C22" s="35"/>
      <c r="D22" s="42" t="s">
        <v>53</v>
      </c>
      <c r="E22" s="49">
        <v>2568374.67</v>
      </c>
      <c r="F22" s="46">
        <v>742013.02</v>
      </c>
      <c r="G22" s="49">
        <v>0</v>
      </c>
      <c r="H22" s="14">
        <v>0</v>
      </c>
      <c r="I22" s="49">
        <v>0</v>
      </c>
      <c r="J22" s="34">
        <f>SUM(J23:J31)</f>
        <v>582706.16</v>
      </c>
      <c r="K22" s="27"/>
    </row>
    <row r="23" spans="2:11">
      <c r="B23" s="19"/>
      <c r="C23" s="35">
        <v>1000</v>
      </c>
      <c r="D23" s="43" t="s">
        <v>50</v>
      </c>
      <c r="E23" s="50">
        <v>2420265.59</v>
      </c>
      <c r="F23" s="47">
        <v>653137.85</v>
      </c>
      <c r="G23" s="50">
        <v>0</v>
      </c>
      <c r="H23" s="50">
        <v>0</v>
      </c>
      <c r="I23" s="50">
        <v>0</v>
      </c>
      <c r="J23" s="36">
        <v>565734.13</v>
      </c>
      <c r="K23" s="27"/>
    </row>
    <row r="24" spans="2:11">
      <c r="B24" s="19"/>
      <c r="C24" s="35">
        <v>2000</v>
      </c>
      <c r="D24" s="43" t="s">
        <v>51</v>
      </c>
      <c r="E24" s="50">
        <v>12060</v>
      </c>
      <c r="F24" s="47">
        <v>0</v>
      </c>
      <c r="G24" s="50">
        <v>0</v>
      </c>
      <c r="H24" s="50">
        <v>0</v>
      </c>
      <c r="I24" s="50">
        <v>0</v>
      </c>
      <c r="J24" s="36">
        <v>0</v>
      </c>
      <c r="K24" s="27"/>
    </row>
    <row r="25" spans="2:11">
      <c r="B25" s="19"/>
      <c r="C25" s="35">
        <v>3000</v>
      </c>
      <c r="D25" s="43" t="s">
        <v>10</v>
      </c>
      <c r="E25" s="50">
        <v>70245.56</v>
      </c>
      <c r="F25" s="47">
        <v>15022.15</v>
      </c>
      <c r="G25" s="50">
        <v>0</v>
      </c>
      <c r="H25" s="50">
        <v>0</v>
      </c>
      <c r="I25" s="50">
        <v>0</v>
      </c>
      <c r="J25" s="36">
        <v>16972.03</v>
      </c>
      <c r="K25" s="27"/>
    </row>
    <row r="26" spans="2:11">
      <c r="B26" s="19"/>
      <c r="C26" s="35">
        <v>4000</v>
      </c>
      <c r="D26" s="43" t="s">
        <v>11</v>
      </c>
      <c r="E26" s="50">
        <v>0</v>
      </c>
      <c r="F26" s="47">
        <v>0</v>
      </c>
      <c r="G26" s="50">
        <v>0</v>
      </c>
      <c r="H26" s="50">
        <v>0</v>
      </c>
      <c r="I26" s="50">
        <v>0</v>
      </c>
      <c r="J26" s="36">
        <v>0</v>
      </c>
      <c r="K26" s="27"/>
    </row>
    <row r="27" spans="2:11">
      <c r="B27" s="19"/>
      <c r="C27" s="35">
        <v>5000</v>
      </c>
      <c r="D27" s="43" t="s">
        <v>52</v>
      </c>
      <c r="E27" s="50">
        <v>65803.520000000004</v>
      </c>
      <c r="F27" s="47">
        <v>73853.02</v>
      </c>
      <c r="G27" s="50">
        <v>0</v>
      </c>
      <c r="H27" s="50">
        <v>0</v>
      </c>
      <c r="I27" s="50">
        <v>0</v>
      </c>
      <c r="J27" s="36">
        <v>0</v>
      </c>
      <c r="K27" s="27"/>
    </row>
    <row r="28" spans="2:11">
      <c r="B28" s="19"/>
      <c r="C28" s="35">
        <v>6000</v>
      </c>
      <c r="D28" s="43" t="s">
        <v>13</v>
      </c>
      <c r="E28" s="50">
        <v>0</v>
      </c>
      <c r="F28" s="47">
        <v>0</v>
      </c>
      <c r="G28" s="50">
        <v>0</v>
      </c>
      <c r="H28" s="50">
        <v>0</v>
      </c>
      <c r="I28" s="50">
        <v>0</v>
      </c>
      <c r="J28" s="36">
        <v>0</v>
      </c>
      <c r="K28" s="27"/>
    </row>
    <row r="29" spans="2:11">
      <c r="B29" s="19"/>
      <c r="C29" s="35">
        <v>7000</v>
      </c>
      <c r="D29" s="43" t="s">
        <v>14</v>
      </c>
      <c r="E29" s="50">
        <v>0</v>
      </c>
      <c r="F29" s="47">
        <v>0</v>
      </c>
      <c r="G29" s="50">
        <v>0</v>
      </c>
      <c r="H29" s="50">
        <v>0</v>
      </c>
      <c r="I29" s="50">
        <v>0</v>
      </c>
      <c r="J29" s="36">
        <v>0</v>
      </c>
      <c r="K29" s="27"/>
    </row>
    <row r="30" spans="2:11">
      <c r="B30" s="19"/>
      <c r="C30" s="35">
        <v>8000</v>
      </c>
      <c r="D30" s="43" t="s">
        <v>17</v>
      </c>
      <c r="E30" s="50">
        <v>0</v>
      </c>
      <c r="F30" s="47">
        <v>0</v>
      </c>
      <c r="G30" s="50">
        <v>0</v>
      </c>
      <c r="H30" s="50">
        <v>0</v>
      </c>
      <c r="I30" s="50">
        <v>0</v>
      </c>
      <c r="J30" s="36">
        <v>0</v>
      </c>
      <c r="K30" s="27"/>
    </row>
    <row r="31" spans="2:11">
      <c r="B31" s="19"/>
      <c r="C31" s="35">
        <v>9000</v>
      </c>
      <c r="D31" s="43" t="s">
        <v>16</v>
      </c>
      <c r="E31" s="50">
        <v>0</v>
      </c>
      <c r="F31" s="47">
        <v>0</v>
      </c>
      <c r="G31" s="50">
        <v>0</v>
      </c>
      <c r="H31" s="50">
        <v>0</v>
      </c>
      <c r="I31" s="50">
        <v>0</v>
      </c>
      <c r="J31" s="36">
        <v>0</v>
      </c>
      <c r="K31" s="27"/>
    </row>
    <row r="32" spans="2:11">
      <c r="B32" s="19"/>
      <c r="C32" s="32"/>
      <c r="D32" s="43"/>
      <c r="E32" s="48"/>
      <c r="F32" s="45"/>
      <c r="G32" s="48"/>
      <c r="H32" s="16"/>
      <c r="I32" s="48"/>
      <c r="J32" s="36"/>
      <c r="K32" s="27"/>
    </row>
    <row r="33" spans="2:11">
      <c r="B33" s="19"/>
      <c r="C33" s="32"/>
      <c r="D33" s="42" t="s">
        <v>54</v>
      </c>
      <c r="E33" s="49">
        <v>709578750.74000013</v>
      </c>
      <c r="F33" s="46">
        <v>747656426.15999997</v>
      </c>
      <c r="G33" s="46">
        <v>678920594.19999993</v>
      </c>
      <c r="H33" s="46">
        <v>661528901.78999984</v>
      </c>
      <c r="I33" s="46">
        <v>682059901.95000005</v>
      </c>
      <c r="J33" s="34">
        <f>+J11+J22</f>
        <v>721176762.23000002</v>
      </c>
      <c r="K33" s="27"/>
    </row>
    <row r="34" spans="2:11" ht="15.75" thickBot="1">
      <c r="B34" s="19"/>
      <c r="C34" s="37"/>
      <c r="D34" s="44"/>
      <c r="E34" s="51"/>
      <c r="F34" s="38"/>
      <c r="G34" s="51"/>
      <c r="H34" s="39"/>
      <c r="I34" s="51"/>
      <c r="J34" s="40"/>
      <c r="K34" s="27"/>
    </row>
    <row r="35" spans="2:11" ht="15.75" thickBot="1">
      <c r="B35" s="21"/>
      <c r="C35" s="22"/>
      <c r="D35" s="22"/>
      <c r="E35" s="22"/>
      <c r="F35" s="22"/>
      <c r="G35" s="22"/>
      <c r="H35" s="22"/>
      <c r="I35" s="22"/>
      <c r="J35" s="22"/>
      <c r="K35" s="23"/>
    </row>
    <row r="36" spans="2:11" ht="15.75" thickTop="1"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2:11">
      <c r="B37" s="128" t="s">
        <v>55</v>
      </c>
      <c r="C37" s="128"/>
      <c r="D37" s="128"/>
      <c r="E37" s="128"/>
      <c r="F37" s="128"/>
      <c r="G37" s="128"/>
      <c r="H37" s="128"/>
      <c r="I37" s="128"/>
      <c r="J37" s="128"/>
      <c r="K37" s="128"/>
    </row>
    <row r="38" spans="2:11">
      <c r="B38" s="128" t="s">
        <v>56</v>
      </c>
      <c r="C38" s="128"/>
      <c r="D38" s="128"/>
      <c r="E38" s="128"/>
      <c r="F38" s="128"/>
      <c r="G38" s="128"/>
      <c r="H38" s="128"/>
      <c r="I38" s="128"/>
      <c r="J38" s="128"/>
      <c r="K38" s="128"/>
    </row>
  </sheetData>
  <mergeCells count="7">
    <mergeCell ref="C4:J4"/>
    <mergeCell ref="C7:J7"/>
    <mergeCell ref="B37:K37"/>
    <mergeCell ref="B38:K38"/>
    <mergeCell ref="D8:D9"/>
    <mergeCell ref="C6:J6"/>
    <mergeCell ref="C5:J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A71B9-DB93-41EB-BA04-8D0BF380702B}">
  <dimension ref="A1:H33"/>
  <sheetViews>
    <sheetView showGridLines="0" workbookViewId="0">
      <selection activeCell="G7" sqref="G7:G12"/>
    </sheetView>
  </sheetViews>
  <sheetFormatPr baseColWidth="10" defaultColWidth="0" defaultRowHeight="15" zeroHeight="1"/>
  <cols>
    <col min="1" max="1" width="74.5703125" customWidth="1"/>
    <col min="2" max="7" width="22.7109375" customWidth="1"/>
    <col min="8" max="8" width="3.7109375" customWidth="1"/>
    <col min="9" max="16384" width="11.42578125" hidden="1"/>
  </cols>
  <sheetData>
    <row r="1" spans="1:7" ht="36.75" customHeight="1">
      <c r="A1" s="110" t="s">
        <v>20</v>
      </c>
      <c r="B1" s="110"/>
      <c r="C1" s="110"/>
      <c r="D1" s="110"/>
      <c r="E1" s="110"/>
      <c r="F1" s="110"/>
      <c r="G1" s="110"/>
    </row>
    <row r="2" spans="1:7" ht="21">
      <c r="A2" s="134" t="s">
        <v>32</v>
      </c>
      <c r="B2" s="135"/>
      <c r="C2" s="135"/>
      <c r="D2" s="135"/>
      <c r="E2" s="135"/>
      <c r="F2" s="135"/>
      <c r="G2" s="136"/>
    </row>
    <row r="3" spans="1:7" ht="21">
      <c r="A3" s="137" t="s">
        <v>21</v>
      </c>
      <c r="B3" s="138"/>
      <c r="C3" s="138"/>
      <c r="D3" s="138"/>
      <c r="E3" s="138"/>
      <c r="F3" s="138"/>
      <c r="G3" s="139"/>
    </row>
    <row r="4" spans="1:7" ht="15.75">
      <c r="A4" s="140" t="s">
        <v>0</v>
      </c>
      <c r="B4" s="141"/>
      <c r="C4" s="141"/>
      <c r="D4" s="141"/>
      <c r="E4" s="141"/>
      <c r="F4" s="141"/>
      <c r="G4" s="142"/>
    </row>
    <row r="5" spans="1:7">
      <c r="A5" s="143" t="s">
        <v>6</v>
      </c>
      <c r="B5" s="145" t="s">
        <v>33</v>
      </c>
      <c r="C5" s="145" t="s">
        <v>34</v>
      </c>
      <c r="D5" s="145" t="s">
        <v>35</v>
      </c>
      <c r="E5" s="145" t="s">
        <v>36</v>
      </c>
      <c r="F5" s="145" t="s">
        <v>37</v>
      </c>
      <c r="G5" s="12">
        <v>2023</v>
      </c>
    </row>
    <row r="6" spans="1:7" ht="32.25">
      <c r="A6" s="144"/>
      <c r="B6" s="146"/>
      <c r="C6" s="146"/>
      <c r="D6" s="146"/>
      <c r="E6" s="146"/>
      <c r="F6" s="146"/>
      <c r="G6" s="1" t="s">
        <v>22</v>
      </c>
    </row>
    <row r="7" spans="1:7">
      <c r="A7" s="2" t="s">
        <v>23</v>
      </c>
      <c r="B7" s="104">
        <f>SUM(B8:B16)</f>
        <v>707010376.07000017</v>
      </c>
      <c r="C7" s="104">
        <f t="shared" ref="C7:G7" si="0">SUM(C8:C16)</f>
        <v>746914413.13999999</v>
      </c>
      <c r="D7" s="104">
        <f t="shared" si="0"/>
        <v>678920594.19999993</v>
      </c>
      <c r="E7" s="104">
        <f t="shared" si="0"/>
        <v>661528901.78999984</v>
      </c>
      <c r="F7" s="104">
        <f t="shared" si="0"/>
        <v>682059901.95000005</v>
      </c>
      <c r="G7" s="104">
        <f t="shared" si="0"/>
        <v>720594056.07000005</v>
      </c>
    </row>
    <row r="8" spans="1:7">
      <c r="A8" s="3" t="s">
        <v>8</v>
      </c>
      <c r="B8" s="105">
        <v>427092361.80000001</v>
      </c>
      <c r="C8" s="105">
        <v>443134618.70999998</v>
      </c>
      <c r="D8" s="105">
        <v>452179734</v>
      </c>
      <c r="E8" s="105">
        <v>456006035</v>
      </c>
      <c r="F8" s="105">
        <v>469686217</v>
      </c>
      <c r="G8" s="105">
        <f>495934449.93+0.07</f>
        <v>495934450</v>
      </c>
    </row>
    <row r="9" spans="1:7">
      <c r="A9" s="3" t="s">
        <v>9</v>
      </c>
      <c r="B9" s="105">
        <v>21118242.41</v>
      </c>
      <c r="C9" s="105">
        <v>18022414.539999999</v>
      </c>
      <c r="D9" s="105">
        <v>11179505.060000001</v>
      </c>
      <c r="E9" s="105">
        <v>14925096.82</v>
      </c>
      <c r="F9" s="105">
        <v>21364357.079999998</v>
      </c>
      <c r="G9" s="105">
        <v>22534093.600000001</v>
      </c>
    </row>
    <row r="10" spans="1:7">
      <c r="A10" s="3" t="s">
        <v>10</v>
      </c>
      <c r="B10" s="105">
        <v>137071153.69999999</v>
      </c>
      <c r="C10" s="105">
        <v>138243461.68000001</v>
      </c>
      <c r="D10" s="105">
        <v>106216384.70999999</v>
      </c>
      <c r="E10" s="105">
        <v>124117502.09999999</v>
      </c>
      <c r="F10" s="105">
        <v>135349848.40000001</v>
      </c>
      <c r="G10" s="105">
        <v>147467003.59999999</v>
      </c>
    </row>
    <row r="11" spans="1:7">
      <c r="A11" s="3" t="s">
        <v>11</v>
      </c>
      <c r="B11" s="105">
        <v>39019544.890000001</v>
      </c>
      <c r="C11" s="105">
        <v>38057233.420000002</v>
      </c>
      <c r="D11" s="105">
        <v>52308130.600000001</v>
      </c>
      <c r="E11" s="105">
        <v>38744500.18</v>
      </c>
      <c r="F11" s="105">
        <v>38751568.009999998</v>
      </c>
      <c r="G11" s="105">
        <v>42990228.289999999</v>
      </c>
    </row>
    <row r="12" spans="1:7">
      <c r="A12" s="3" t="s">
        <v>12</v>
      </c>
      <c r="B12" s="105">
        <v>23252802.09</v>
      </c>
      <c r="C12" s="105">
        <v>11949934.130000001</v>
      </c>
      <c r="D12" s="105">
        <v>12472333.039999999</v>
      </c>
      <c r="E12" s="105">
        <v>14366814.279999999</v>
      </c>
      <c r="F12" s="105">
        <v>16907911.460000001</v>
      </c>
      <c r="G12" s="105">
        <v>11668280.58</v>
      </c>
    </row>
    <row r="13" spans="1:7">
      <c r="A13" s="3" t="s">
        <v>13</v>
      </c>
      <c r="B13" s="105">
        <v>11777297.09</v>
      </c>
      <c r="C13" s="105">
        <v>0</v>
      </c>
      <c r="D13" s="105">
        <v>0</v>
      </c>
      <c r="E13" s="105">
        <v>13368953.41</v>
      </c>
      <c r="F13" s="105">
        <v>0</v>
      </c>
      <c r="G13" s="105">
        <v>0</v>
      </c>
    </row>
    <row r="14" spans="1:7">
      <c r="A14" s="3" t="s">
        <v>14</v>
      </c>
      <c r="B14" s="105">
        <v>0</v>
      </c>
      <c r="C14" s="105">
        <v>0</v>
      </c>
      <c r="D14" s="105">
        <v>0</v>
      </c>
      <c r="E14" s="105">
        <v>0</v>
      </c>
      <c r="F14" s="105">
        <v>0</v>
      </c>
      <c r="G14" s="105">
        <v>0</v>
      </c>
    </row>
    <row r="15" spans="1:7">
      <c r="A15" s="3" t="s">
        <v>15</v>
      </c>
      <c r="B15" s="105">
        <v>0</v>
      </c>
      <c r="C15" s="105">
        <v>0</v>
      </c>
      <c r="D15" s="105">
        <v>0</v>
      </c>
      <c r="E15" s="105">
        <v>0</v>
      </c>
      <c r="F15" s="105">
        <v>0</v>
      </c>
      <c r="G15" s="105">
        <v>0</v>
      </c>
    </row>
    <row r="16" spans="1:7">
      <c r="A16" s="3" t="s">
        <v>16</v>
      </c>
      <c r="B16" s="105">
        <v>47678974.090000004</v>
      </c>
      <c r="C16" s="105">
        <v>97506750.659999996</v>
      </c>
      <c r="D16" s="105">
        <v>44564506.789999999</v>
      </c>
      <c r="E16" s="105">
        <v>0</v>
      </c>
      <c r="F16" s="105">
        <v>0</v>
      </c>
      <c r="G16" s="105">
        <v>0</v>
      </c>
    </row>
    <row r="17" spans="1:7">
      <c r="A17" s="4"/>
      <c r="B17" s="106"/>
      <c r="C17" s="106"/>
      <c r="D17" s="106"/>
      <c r="E17" s="106"/>
      <c r="F17" s="106"/>
      <c r="G17" s="106"/>
    </row>
    <row r="18" spans="1:7">
      <c r="A18" s="5" t="s">
        <v>24</v>
      </c>
      <c r="B18" s="107">
        <f>SUM(B19:B27)</f>
        <v>2568374.67</v>
      </c>
      <c r="C18" s="107">
        <f t="shared" ref="C18:G18" si="1">SUM(C19:C27)</f>
        <v>742013.02</v>
      </c>
      <c r="D18" s="107">
        <f t="shared" si="1"/>
        <v>0</v>
      </c>
      <c r="E18" s="107">
        <f t="shared" si="1"/>
        <v>0</v>
      </c>
      <c r="F18" s="107">
        <f t="shared" si="1"/>
        <v>0</v>
      </c>
      <c r="G18" s="107">
        <f t="shared" si="1"/>
        <v>582706.16</v>
      </c>
    </row>
    <row r="19" spans="1:7">
      <c r="A19" s="3" t="s">
        <v>8</v>
      </c>
      <c r="B19" s="105">
        <v>2420265.59</v>
      </c>
      <c r="C19" s="105">
        <v>653137.85</v>
      </c>
      <c r="D19" s="105">
        <v>0</v>
      </c>
      <c r="E19" s="105">
        <v>0</v>
      </c>
      <c r="F19" s="105">
        <v>0</v>
      </c>
      <c r="G19" s="105">
        <v>565734.13</v>
      </c>
    </row>
    <row r="20" spans="1:7">
      <c r="A20" s="3" t="s">
        <v>9</v>
      </c>
      <c r="B20" s="105">
        <v>12060</v>
      </c>
      <c r="C20" s="105">
        <v>0</v>
      </c>
      <c r="D20" s="105">
        <v>0</v>
      </c>
      <c r="E20" s="105">
        <v>0</v>
      </c>
      <c r="F20" s="105">
        <v>0</v>
      </c>
      <c r="G20" s="105">
        <v>0</v>
      </c>
    </row>
    <row r="21" spans="1:7">
      <c r="A21" s="3" t="s">
        <v>10</v>
      </c>
      <c r="B21" s="105">
        <v>70245.56</v>
      </c>
      <c r="C21" s="105">
        <v>15022.15</v>
      </c>
      <c r="D21" s="105">
        <v>0</v>
      </c>
      <c r="E21" s="105">
        <v>0</v>
      </c>
      <c r="F21" s="105">
        <v>0</v>
      </c>
      <c r="G21" s="105">
        <v>16972.03</v>
      </c>
    </row>
    <row r="22" spans="1:7">
      <c r="A22" s="3" t="s">
        <v>11</v>
      </c>
      <c r="B22" s="105">
        <v>0</v>
      </c>
      <c r="C22" s="105">
        <v>0</v>
      </c>
      <c r="D22" s="105">
        <v>0</v>
      </c>
      <c r="E22" s="105">
        <v>0</v>
      </c>
      <c r="F22" s="105">
        <v>0</v>
      </c>
      <c r="G22" s="105">
        <v>0</v>
      </c>
    </row>
    <row r="23" spans="1:7">
      <c r="A23" s="3" t="s">
        <v>12</v>
      </c>
      <c r="B23" s="105">
        <v>65803.520000000004</v>
      </c>
      <c r="C23" s="105">
        <v>73853.02</v>
      </c>
      <c r="D23" s="105">
        <v>0</v>
      </c>
      <c r="E23" s="105">
        <v>0</v>
      </c>
      <c r="F23" s="105">
        <v>0</v>
      </c>
      <c r="G23" s="105">
        <v>0</v>
      </c>
    </row>
    <row r="24" spans="1:7">
      <c r="A24" s="3" t="s">
        <v>13</v>
      </c>
      <c r="B24" s="105">
        <v>0</v>
      </c>
      <c r="C24" s="105">
        <v>0</v>
      </c>
      <c r="D24" s="105">
        <v>0</v>
      </c>
      <c r="E24" s="105">
        <v>0</v>
      </c>
      <c r="F24" s="105">
        <v>0</v>
      </c>
      <c r="G24" s="105">
        <v>0</v>
      </c>
    </row>
    <row r="25" spans="1:7">
      <c r="A25" s="3" t="s">
        <v>14</v>
      </c>
      <c r="B25" s="105">
        <v>0</v>
      </c>
      <c r="C25" s="105">
        <v>0</v>
      </c>
      <c r="D25" s="105">
        <v>0</v>
      </c>
      <c r="E25" s="105">
        <v>0</v>
      </c>
      <c r="F25" s="105">
        <v>0</v>
      </c>
      <c r="G25" s="105">
        <v>0</v>
      </c>
    </row>
    <row r="26" spans="1:7">
      <c r="A26" s="3" t="s">
        <v>17</v>
      </c>
      <c r="B26" s="105">
        <v>0</v>
      </c>
      <c r="C26" s="105">
        <v>0</v>
      </c>
      <c r="D26" s="105">
        <v>0</v>
      </c>
      <c r="E26" s="105">
        <v>0</v>
      </c>
      <c r="F26" s="105">
        <v>0</v>
      </c>
      <c r="G26" s="105">
        <v>0</v>
      </c>
    </row>
    <row r="27" spans="1:7">
      <c r="A27" s="3" t="s">
        <v>16</v>
      </c>
      <c r="B27" s="105">
        <v>0</v>
      </c>
      <c r="C27" s="105">
        <v>0</v>
      </c>
      <c r="D27" s="105">
        <v>0</v>
      </c>
      <c r="E27" s="105">
        <v>0</v>
      </c>
      <c r="F27" s="105">
        <v>0</v>
      </c>
      <c r="G27" s="105">
        <v>0</v>
      </c>
    </row>
    <row r="28" spans="1:7">
      <c r="A28" s="4"/>
      <c r="B28" s="106"/>
      <c r="C28" s="106"/>
      <c r="D28" s="106"/>
      <c r="E28" s="106"/>
      <c r="F28" s="106"/>
      <c r="G28" s="106"/>
    </row>
    <row r="29" spans="1:7">
      <c r="A29" s="5" t="s">
        <v>25</v>
      </c>
      <c r="B29" s="107">
        <f>B7+B18</f>
        <v>709578750.74000013</v>
      </c>
      <c r="C29" s="107">
        <f t="shared" ref="C29:G29" si="2">C7+C18</f>
        <v>747656426.15999997</v>
      </c>
      <c r="D29" s="107">
        <f t="shared" si="2"/>
        <v>678920594.19999993</v>
      </c>
      <c r="E29" s="107">
        <f t="shared" si="2"/>
        <v>661528901.78999984</v>
      </c>
      <c r="F29" s="107">
        <f t="shared" si="2"/>
        <v>682059901.95000005</v>
      </c>
      <c r="G29" s="107">
        <f t="shared" si="2"/>
        <v>721176762.23000002</v>
      </c>
    </row>
    <row r="30" spans="1:7">
      <c r="A30" s="6"/>
      <c r="B30" s="9"/>
      <c r="C30" s="9"/>
      <c r="D30" s="9"/>
      <c r="E30" s="9"/>
      <c r="F30" s="9"/>
      <c r="G30" s="9"/>
    </row>
    <row r="31" spans="1:7">
      <c r="A31" s="8"/>
      <c r="F31" s="103"/>
      <c r="G31" s="103"/>
    </row>
    <row r="32" spans="1:7">
      <c r="A32" s="133" t="s">
        <v>18</v>
      </c>
      <c r="B32" s="133"/>
      <c r="C32" s="133"/>
      <c r="D32" s="133"/>
      <c r="E32" s="133"/>
      <c r="F32" s="133"/>
      <c r="G32" s="133"/>
    </row>
    <row r="33" spans="1:7">
      <c r="A33" s="133" t="s">
        <v>19</v>
      </c>
      <c r="B33" s="133"/>
      <c r="C33" s="133"/>
      <c r="D33" s="133"/>
      <c r="E33" s="133"/>
      <c r="F33" s="133"/>
      <c r="G33" s="133"/>
    </row>
  </sheetData>
  <mergeCells count="12">
    <mergeCell ref="A32:G32"/>
    <mergeCell ref="A33:G33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6">
    <dataValidation type="decimal" allowBlank="1" showInputMessage="1" showErrorMessage="1" sqref="B7:G29" xr:uid="{A6AFCCBF-ADA7-47F0-80A9-82753B1709E3}">
      <formula1>-1.79769313486231E+100</formula1>
      <formula2>1.79769313486231E+100</formula2>
    </dataValidation>
    <dataValidation allowBlank="1" showInputMessage="1" showErrorMessage="1" prompt="Año 5 (c)" sqref="B5:B6" xr:uid="{AC1C611B-2A08-44ED-851D-53DB469AD7A7}"/>
    <dataValidation allowBlank="1" showInputMessage="1" showErrorMessage="1" prompt="Año 4 (c)" sqref="C5:C6" xr:uid="{17FBE88B-E271-4A82-8C25-26CA2F4A9192}"/>
    <dataValidation allowBlank="1" showInputMessage="1" showErrorMessage="1" prompt="Año 3 (c)" sqref="D5:D6" xr:uid="{65CA797B-0502-4E3C-A94C-3EC8AF07A816}"/>
    <dataValidation allowBlank="1" showInputMessage="1" showErrorMessage="1" prompt="Año 2 (c)" sqref="E5:E6" xr:uid="{088BAAC6-600C-4B11-98AD-E5C2C338337C}"/>
    <dataValidation allowBlank="1" showInputMessage="1" showErrorMessage="1" prompt="Año 1 (c)" sqref="F5:F6" xr:uid="{B31F218C-FB52-499C-B073-0A2144668DB4}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F7B</vt:lpstr>
      <vt:lpstr>F7 b) Proy_Egr_Ple.LDF (2)</vt:lpstr>
      <vt:lpstr>F7 d) Result_Egr_Ple.LDF</vt:lpstr>
      <vt:lpstr>F7D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dcterms:created xsi:type="dcterms:W3CDTF">2021-05-13T18:13:12Z</dcterms:created>
  <dcterms:modified xsi:type="dcterms:W3CDTF">2024-01-29T17:03:54Z</dcterms:modified>
</cp:coreProperties>
</file>