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gresogto-my.sharepoint.com/personal/psaucedo_congresogto_gob_mx/Documents/escritorio/ESCRITORIO 2022/ESCRITORIO012020/PAGOS2025/7.7_Proyección _Ingresos_LDF/7.7 a y b Actualizados para Armonizacion contable/"/>
    </mc:Choice>
  </mc:AlternateContent>
  <xr:revisionPtr revIDLastSave="2" documentId="13_ncr:1_{C89DEC92-3F1D-4C28-8DA0-45C7B44CF896}" xr6:coauthVersionLast="47" xr6:coauthVersionMax="47" xr10:uidLastSave="{79852C87-07EC-46F3-B0BF-0808A4998368}"/>
  <bookViews>
    <workbookView xWindow="-28920" yWindow="-3420" windowWidth="29040" windowHeight="15720" tabRatio="805" xr2:uid="{0997056E-72B7-4668-9232-7594B3306523}"/>
  </bookViews>
  <sheets>
    <sheet name="Formato 7 a) " sheetId="27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  <externalReference r:id="rId8"/>
    <externalReference r:id="rId9"/>
    <externalReference r:id="rId10"/>
  </externalReferences>
  <definedNames>
    <definedName name="BC_2013" localSheetId="0">'[1]001'!$D$3:$D$208</definedName>
    <definedName name="BC_2013">'[2]001'!$D$3:$D$208</definedName>
    <definedName name="bc_2014" localSheetId="0">'[1]001'!$G$3:$G$208</definedName>
    <definedName name="bc_2014">'[2]001'!$G$3:$G$208</definedName>
    <definedName name="bc_2015" localSheetId="0">'[1]001'!$J$3:$J$208</definedName>
    <definedName name="bc_2015">'[2]001'!$J$3:$J$208</definedName>
    <definedName name="bc_2015a" localSheetId="0">'[1]001'!$I$3:$I$208</definedName>
    <definedName name="bc_2015a">'[2]001'!$I$3:$I$208</definedName>
    <definedName name="bc_2015c" localSheetId="0">'[1]001'!$H$3:$H$208</definedName>
    <definedName name="bc_2015c">'[2]001'!$H$3:$H$208</definedName>
    <definedName name="bc_2016" localSheetId="0">'[1]001'!$M$3:$M$208</definedName>
    <definedName name="bc_2016">'[2]001'!$M$3:$M$208</definedName>
    <definedName name="bc_2016a" localSheetId="0">'[1]001'!$L$3:$L$208</definedName>
    <definedName name="bc_2016a">'[2]001'!$L$3:$L$208</definedName>
    <definedName name="bc_2016c" localSheetId="0">'[1]001'!$K$3:$K$208</definedName>
    <definedName name="bc_2016c">'[2]001'!$K$3:$K$208</definedName>
    <definedName name="ENTE_PUBLICO">'[3]Info General'!$C$6</definedName>
    <definedName name="PE_A">[2]!PE[Aprobado]</definedName>
    <definedName name="PE_C">[2]!PE[Comprometido]</definedName>
    <definedName name="PE_CA">[2]!PE[CA]</definedName>
    <definedName name="PE_CFF">[2]!PE[CFF]</definedName>
    <definedName name="PE_CFG">[2]!PE[CFG]</definedName>
    <definedName name="PE_COG">[2]!PE[COG]</definedName>
    <definedName name="PE_CP">[2]!PE[CP]</definedName>
    <definedName name="PE_CTG">[2]!PE[CTG]</definedName>
    <definedName name="PE_D">[2]!PE[Devengado]</definedName>
    <definedName name="PE_E">[2]!PE[Ejercido]</definedName>
    <definedName name="PE_M">[2]!PE[Amp/Red]</definedName>
    <definedName name="PE_P">[2]!PE[Pagado]</definedName>
    <definedName name="PE_py">[2]!PE[PY]</definedName>
    <definedName name="pi_ce">[2]!PI[CE]</definedName>
    <definedName name="pi_cff">[2]!PI[CFF]</definedName>
    <definedName name="pi_cri">[2]!PI[CRI]</definedName>
    <definedName name="pi_d">[2]!PI[Devengado]</definedName>
    <definedName name="pi_e">[2]!PI[Estimado]</definedName>
    <definedName name="pi_m">[2]!PI[Amp/Red]</definedName>
    <definedName name="pi_r">[2]!PI[Recaudado]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27" l="1"/>
  <c r="F28" i="27"/>
  <c r="E28" i="27"/>
  <c r="D28" i="27"/>
  <c r="C28" i="27"/>
  <c r="B28" i="27"/>
  <c r="G21" i="27"/>
  <c r="F21" i="27"/>
  <c r="E21" i="27"/>
  <c r="D21" i="27"/>
  <c r="C21" i="27"/>
  <c r="B21" i="27"/>
  <c r="B7" i="27"/>
  <c r="D12" i="27"/>
  <c r="A2" i="27"/>
  <c r="B31" i="27" l="1"/>
  <c r="E12" i="27"/>
  <c r="A2" i="15"/>
  <c r="F12" i="27" l="1"/>
  <c r="C7" i="27"/>
  <c r="C31" i="27" s="1"/>
  <c r="A2" i="14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D7" i="27" l="1"/>
  <c r="D31" i="27" s="1"/>
  <c r="G12" i="27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E7" i="27" l="1"/>
  <c r="E31" i="27" s="1"/>
  <c r="C32" i="11"/>
  <c r="G32" i="11"/>
  <c r="B32" i="11"/>
  <c r="F32" i="11"/>
  <c r="D32" i="11"/>
  <c r="E32" i="11"/>
  <c r="C8" i="12"/>
  <c r="C30" i="12" s="1"/>
  <c r="G7" i="27" l="1"/>
  <c r="G31" i="27" s="1"/>
  <c r="F7" i="27"/>
  <c r="F31" i="27" s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<sst xmlns="http://schemas.openxmlformats.org/spreadsheetml/2006/main" count="218" uniqueCount="147">
  <si>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</si>
  <si>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</si>
  <si>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</si>
  <si>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</si>
  <si>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</si>
  <si>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</si>
  <si>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</si>
  <si>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</si>
  <si>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</si>
  <si>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</si>
  <si>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</si>
  <si>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</si>
  <si>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</si>
  <si>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</si>
  <si>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</si>
  <si>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</si>
  <si>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</si>
  <si>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</si>
  <si>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</si>
  <si>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</si>
  <si>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</si>
  <si>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</si>
  <si>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</si>
  <si>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</si>
  <si>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</si>
  <si>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</si>
  <si>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</si>
  <si>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</si>
  <si>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</si>
  <si>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</si>
  <si>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</si>
  <si>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</si>
  <si>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</si>
  <si>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</si>
  <si>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</si>
  <si>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</si>
  <si>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</si>
  <si>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</si>
  <si>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</si>
  <si>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</si>
  <si>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</si>
  <si>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</si>
  <si>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</si>
  <si>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</si>
  <si>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</si>
  <si>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</si>
  <si>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</si>
  <si>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</si>
  <si>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</si>
  <si>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</si>
  <si>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</si>
  <si>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</si>
  <si>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</si>
  <si>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</si>
  <si>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</si>
  <si>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</si>
  <si>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</si>
  <si>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</si>
  <si>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</si>
  <si>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</si>
  <si>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</si>
  <si>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</si>
  <si>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</si>
  <si>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</si>
  <si>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</si>
  <si>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</si>
  <si>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</si>
  <si>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</si>
  <si>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</si>
  <si>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</si>
  <si>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</si>
  <si>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</si>
  <si>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</si>
  <si>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</si>
  <si>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</si>
  <si>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</si>
  <si>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</si>
  <si>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</si>
  <si>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</si>
  <si>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</si>
  <si>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</si>
  <si>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</si>
  <si>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</si>
  <si>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</si>
  <si>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</si>
  <si>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</si>
  <si>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</si>
  <si>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</si>
  <si>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</si>
  <si>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</si>
  <si>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</si>
  <si>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</si>
  <si>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</si>
  <si>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</si>
  <si>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</si>
  <si>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</si>
  <si>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</si>
  <si>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</si>
  <si>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</si>
  <si>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</si>
  <si>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</si>
  <si>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</si>
  <si>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</si>
  <si>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</si>
  <si>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</si>
  <si>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</si>
  <si>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</si>
  <si>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</si>
  <si>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</si>
  <si>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</si>
  <si>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</si>
  <si>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</si>
  <si>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</si>
  <si>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</si>
  <si>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</si>
  <si>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</si>
  <si>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</si>
  <si>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</si>
  <si>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</si>
  <si>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</si>
  <si>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</si>
  <si>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</si>
  <si>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</si>
  <si>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</si>
  <si>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</si>
  <si>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</si>
  <si>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</si>
  <si>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</si>
  <si>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</si>
  <si>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</si>
  <si>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</si>
  <si>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</si>
  <si>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</si>
  <si>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</si>
  <si>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</si>
  <si>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</si>
  <si>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</si>
  <si>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</si>
  <si>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</si>
  <si>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</si>
  <si>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</si>
  <si>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2026 (d)</t>
  </si>
  <si>
    <t>2027 (d)</t>
  </si>
  <si>
    <t>2028 (d)</t>
  </si>
  <si>
    <t>2029 (d)</t>
  </si>
  <si>
    <t>Año en Cuestión 2025
(de iniciativa de Ley) (c)</t>
  </si>
  <si>
    <t>2030 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</si>
</sst>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2" borderId="3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" fontId="16" fillId="0" borderId="17" xfId="0" applyNumberFormat="1" applyFont="1" applyBorder="1" applyAlignment="1">
      <alignment vertical="center" wrapText="1"/>
    </xf>
  </cellXfs>
  <cellStyles count="10">
    <cellStyle name="Millares" xfId="1" builtinId="3"/>
    <cellStyle name="Millares 2" xfId="4" xr:uid="{BCAD43A9-3696-4057-B292-FFBEC8CEDA70}"/>
    <cellStyle name="Millares 3" xfId="5" xr:uid="{7CF327A9-B508-493E-914C-0F222441AD54}"/>
    <cellStyle name="Millares 4" xfId="6" xr:uid="{F0F56FFE-41F4-4C25-8BE4-3B53BCC49E51}"/>
    <cellStyle name="Millares 5" xfId="7" xr:uid="{4B82F04A-6D90-4F9E-8D0F-AB6ACBBFD37A}"/>
    <cellStyle name="Millares 6" xfId="8" xr:uid="{9534B67C-9D48-4073-98CD-09B99A7CC44B}"/>
    <cellStyle name="Millares 7" xfId="9" xr:uid="{BB6C6147-8AB0-45A1-850A-C30DCE5198C8}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ngresogto.gob.mx/Users/rico_/Documents/2017/Autonomo/Formatos%20LDF/EF%20TCA%204to%20trim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o_/Documents/2017/Autonomo/Formatos%20LDF/EF%20TCA%204to%20trim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saucedo\AppData\Local\Microsoft\Windows\INetCache\Content.Outlook\5UDTURXS\0361_IDF_PLGT_000_2403.xlsx" TargetMode="External"/><Relationship Id="rId1" Type="http://schemas.openxmlformats.org/officeDocument/2006/relationships/externalLinkPath" Target="/Users/psaucedo/AppData/Local/Microsoft/Windows/INetCache/Content.Outlook/5UDTURXS/0361_IDF_PLGT_000_24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ítulos"/>
      <sheetName val="001"/>
      <sheetName val="Impresos"/>
      <sheetName val="Notas"/>
      <sheetName val="Transparencia"/>
      <sheetName val="LDF Trim"/>
      <sheetName val="LDF Guia"/>
      <sheetName val="LDF Anual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4"/>
      <sheetName val="410_Muebles_Contable"/>
      <sheetName val="410_Inmuebles_Contable"/>
      <sheetName val="410_Registro_Auxiliar"/>
      <sheetName val="410_Bienes_Baja"/>
      <sheetName val="0005"/>
      <sheetName val="420_Mes_1"/>
      <sheetName val="420_Mes_2"/>
      <sheetName val="420_Mes_3"/>
      <sheetName val="430_MPASUB"/>
      <sheetName val="440_RCTAB"/>
      <sheetName val="450_DGTOF"/>
      <sheetName val="EF TCA 4to trim 2016"/>
    </sheetNames>
    <sheetDataSet>
      <sheetData sheetId="0">
        <row r="2">
          <cell r="B2" t="str">
            <v>TRIBUNAL DE LO CONTENCIOSO ADMINISTRATIVO</v>
          </cell>
        </row>
      </sheetData>
      <sheetData sheetId="1">
        <row r="3">
          <cell r="D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D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D5">
            <v>1000</v>
          </cell>
          <cell r="G5">
            <v>1000</v>
          </cell>
          <cell r="H5">
            <v>30268286.300000001</v>
          </cell>
          <cell r="I5">
            <v>-30268286.300000001</v>
          </cell>
          <cell r="J5">
            <v>1000</v>
          </cell>
          <cell r="K5">
            <v>35452412.229999997</v>
          </cell>
          <cell r="L5">
            <v>-35452412.229999997</v>
          </cell>
          <cell r="M5">
            <v>1000</v>
          </cell>
        </row>
        <row r="6">
          <cell r="D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D7">
            <v>5284228.9000000004</v>
          </cell>
          <cell r="G7">
            <v>3492039.18</v>
          </cell>
          <cell r="H7">
            <v>82200366.969999999</v>
          </cell>
          <cell r="I7">
            <v>-81009784.969999999</v>
          </cell>
          <cell r="J7">
            <v>4682621.18</v>
          </cell>
          <cell r="K7">
            <v>77501006.75</v>
          </cell>
          <cell r="L7">
            <v>-77822122.290000007</v>
          </cell>
          <cell r="M7">
            <v>4361505.6399999997</v>
          </cell>
        </row>
        <row r="8">
          <cell r="D8">
            <v>2686532.96</v>
          </cell>
          <cell r="G8">
            <v>3898517.66</v>
          </cell>
          <cell r="H8">
            <v>340975</v>
          </cell>
          <cell r="I8">
            <v>-4239492.66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0</v>
          </cell>
          <cell r="G9">
            <v>0</v>
          </cell>
          <cell r="H9">
            <v>1988107.57</v>
          </cell>
          <cell r="I9">
            <v>-419.58</v>
          </cell>
          <cell r="J9">
            <v>1987687.99</v>
          </cell>
          <cell r="K9">
            <v>70484.600000000006</v>
          </cell>
          <cell r="L9">
            <v>0</v>
          </cell>
          <cell r="M9">
            <v>2058172.59</v>
          </cell>
        </row>
        <row r="10">
          <cell r="D10">
            <v>0</v>
          </cell>
          <cell r="G10">
            <v>0</v>
          </cell>
          <cell r="H10">
            <v>6176038.9400000004</v>
          </cell>
          <cell r="I10">
            <v>-2028664.18</v>
          </cell>
          <cell r="J10">
            <v>4147374.76</v>
          </cell>
          <cell r="K10">
            <v>777429.39</v>
          </cell>
          <cell r="L10">
            <v>-21316.67</v>
          </cell>
          <cell r="M10">
            <v>4903487.4800000004</v>
          </cell>
        </row>
        <row r="11">
          <cell r="D11">
            <v>0</v>
          </cell>
          <cell r="G11">
            <v>1880269.55</v>
          </cell>
          <cell r="H11">
            <v>79882.350000000006</v>
          </cell>
          <cell r="I11">
            <v>-1960151.9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0</v>
          </cell>
          <cell r="G12">
            <v>0</v>
          </cell>
          <cell r="H12">
            <v>87261020.890000001</v>
          </cell>
          <cell r="I12">
            <v>-87261020.890000001</v>
          </cell>
          <cell r="J12">
            <v>0</v>
          </cell>
          <cell r="K12">
            <v>75674485.120000005</v>
          </cell>
          <cell r="L12">
            <v>-75674485.120000005</v>
          </cell>
          <cell r="M12">
            <v>0</v>
          </cell>
        </row>
        <row r="13">
          <cell r="D13">
            <v>-350.46</v>
          </cell>
          <cell r="G13">
            <v>480.45</v>
          </cell>
          <cell r="H13">
            <v>2972.13</v>
          </cell>
          <cell r="I13">
            <v>-2631.83</v>
          </cell>
          <cell r="J13">
            <v>820.75</v>
          </cell>
          <cell r="K13">
            <v>778.68</v>
          </cell>
          <cell r="L13">
            <v>-1952</v>
          </cell>
          <cell r="M13">
            <v>-352.57</v>
          </cell>
        </row>
        <row r="14">
          <cell r="D14">
            <v>0</v>
          </cell>
          <cell r="G14">
            <v>0</v>
          </cell>
          <cell r="H14">
            <v>53500</v>
          </cell>
          <cell r="I14">
            <v>-33250</v>
          </cell>
          <cell r="J14">
            <v>20250</v>
          </cell>
          <cell r="K14">
            <v>0</v>
          </cell>
          <cell r="L14">
            <v>-1750</v>
          </cell>
          <cell r="M14">
            <v>18500</v>
          </cell>
        </row>
        <row r="15">
          <cell r="D15">
            <v>-6440</v>
          </cell>
          <cell r="G15">
            <v>0</v>
          </cell>
          <cell r="H15">
            <v>5341.34</v>
          </cell>
          <cell r="I15">
            <v>-5341.34</v>
          </cell>
          <cell r="J15">
            <v>0</v>
          </cell>
          <cell r="K15">
            <v>9445.5</v>
          </cell>
          <cell r="L15">
            <v>-9445.5</v>
          </cell>
          <cell r="M15">
            <v>0</v>
          </cell>
        </row>
        <row r="16">
          <cell r="D16">
            <v>0</v>
          </cell>
          <cell r="G16">
            <v>0</v>
          </cell>
          <cell r="H16">
            <v>168742.39999999999</v>
          </cell>
          <cell r="I16">
            <v>-168741.9</v>
          </cell>
          <cell r="J16">
            <v>0.5</v>
          </cell>
          <cell r="K16">
            <v>171823.03</v>
          </cell>
          <cell r="L16">
            <v>-171823.53</v>
          </cell>
          <cell r="M16">
            <v>0</v>
          </cell>
        </row>
        <row r="17">
          <cell r="D17">
            <v>0</v>
          </cell>
          <cell r="G17">
            <v>0</v>
          </cell>
          <cell r="H17">
            <v>34.57</v>
          </cell>
          <cell r="I17">
            <v>-34.57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D18">
            <v>0</v>
          </cell>
          <cell r="G18">
            <v>0</v>
          </cell>
          <cell r="H18">
            <v>15080</v>
          </cell>
          <cell r="I18">
            <v>-15050</v>
          </cell>
          <cell r="J18">
            <v>30</v>
          </cell>
          <cell r="K18">
            <v>43000</v>
          </cell>
          <cell r="L18">
            <v>-43030</v>
          </cell>
          <cell r="M18">
            <v>0</v>
          </cell>
        </row>
        <row r="19">
          <cell r="D19">
            <v>50579.01</v>
          </cell>
          <cell r="G19">
            <v>50578.01</v>
          </cell>
          <cell r="H19">
            <v>463719.18</v>
          </cell>
          <cell r="I19">
            <v>-460357.87</v>
          </cell>
          <cell r="J19">
            <v>53939.32</v>
          </cell>
          <cell r="K19">
            <v>352225.98</v>
          </cell>
          <cell r="L19">
            <v>-406162.28</v>
          </cell>
          <cell r="M19">
            <v>3.02</v>
          </cell>
        </row>
        <row r="20">
          <cell r="D20">
            <v>1995954.86</v>
          </cell>
          <cell r="G20">
            <v>4093.89</v>
          </cell>
          <cell r="H20">
            <v>5541041.2300000004</v>
          </cell>
          <cell r="I20">
            <v>-5530180.75</v>
          </cell>
          <cell r="J20">
            <v>14954.37</v>
          </cell>
          <cell r="K20">
            <v>7303322.5700000003</v>
          </cell>
          <cell r="L20">
            <v>-7298767.3799999999</v>
          </cell>
          <cell r="M20">
            <v>19509.560000000001</v>
          </cell>
        </row>
        <row r="21">
          <cell r="D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3250865.06</v>
          </cell>
          <cell r="G22">
            <v>3918149.8</v>
          </cell>
          <cell r="H22">
            <v>177619.07</v>
          </cell>
          <cell r="I22">
            <v>0</v>
          </cell>
          <cell r="J22">
            <v>4095768.87</v>
          </cell>
          <cell r="K22">
            <v>453201.29</v>
          </cell>
          <cell r="L22">
            <v>0</v>
          </cell>
          <cell r="M22">
            <v>4548970.16</v>
          </cell>
        </row>
        <row r="23">
          <cell r="D23">
            <v>3464333.12</v>
          </cell>
          <cell r="G23">
            <v>4105027.4</v>
          </cell>
          <cell r="H23">
            <v>2605615.25</v>
          </cell>
          <cell r="I23">
            <v>-1170613.1000000001</v>
          </cell>
          <cell r="J23">
            <v>5540029.5499999998</v>
          </cell>
          <cell r="K23">
            <v>509954.73</v>
          </cell>
          <cell r="L23">
            <v>-13804</v>
          </cell>
          <cell r="M23">
            <v>6036180.2800000003</v>
          </cell>
        </row>
        <row r="24">
          <cell r="D24">
            <v>46183.35</v>
          </cell>
          <cell r="G24">
            <v>160816.32000000001</v>
          </cell>
          <cell r="H24">
            <v>34818.050000000003</v>
          </cell>
          <cell r="I24">
            <v>0</v>
          </cell>
          <cell r="J24">
            <v>195634.37</v>
          </cell>
          <cell r="K24">
            <v>0</v>
          </cell>
          <cell r="L24">
            <v>0</v>
          </cell>
          <cell r="M24">
            <v>195634.37</v>
          </cell>
        </row>
        <row r="25">
          <cell r="D25">
            <v>2882440</v>
          </cell>
          <cell r="G25">
            <v>3173986</v>
          </cell>
          <cell r="H25">
            <v>856098.03</v>
          </cell>
          <cell r="I25">
            <v>-765300</v>
          </cell>
          <cell r="J25">
            <v>3264784.03</v>
          </cell>
          <cell r="K25">
            <v>2449845</v>
          </cell>
          <cell r="L25">
            <v>-1466440.01</v>
          </cell>
          <cell r="M25">
            <v>4248189.0199999996</v>
          </cell>
        </row>
        <row r="26">
          <cell r="D26">
            <v>63848.480000000003</v>
          </cell>
          <cell r="G26">
            <v>63848.480000000003</v>
          </cell>
          <cell r="H26">
            <v>0</v>
          </cell>
          <cell r="I26">
            <v>0</v>
          </cell>
          <cell r="J26">
            <v>63848.480000000003</v>
          </cell>
          <cell r="K26">
            <v>0</v>
          </cell>
          <cell r="L26">
            <v>0</v>
          </cell>
          <cell r="M26">
            <v>63848.480000000003</v>
          </cell>
        </row>
        <row r="27">
          <cell r="D27">
            <v>213443.42</v>
          </cell>
          <cell r="G27">
            <v>213443.42</v>
          </cell>
          <cell r="H27">
            <v>8816</v>
          </cell>
          <cell r="I27">
            <v>0</v>
          </cell>
          <cell r="J27">
            <v>222259.42</v>
          </cell>
          <cell r="K27">
            <v>0</v>
          </cell>
          <cell r="L27">
            <v>0</v>
          </cell>
          <cell r="M27">
            <v>222259.42</v>
          </cell>
        </row>
        <row r="28">
          <cell r="D28">
            <v>339665.4</v>
          </cell>
          <cell r="G28">
            <v>339665.4</v>
          </cell>
          <cell r="H28">
            <v>0</v>
          </cell>
          <cell r="I28">
            <v>0</v>
          </cell>
          <cell r="J28">
            <v>339665.4</v>
          </cell>
          <cell r="K28">
            <v>0</v>
          </cell>
          <cell r="L28">
            <v>0</v>
          </cell>
          <cell r="M28">
            <v>339665.4</v>
          </cell>
        </row>
        <row r="29">
          <cell r="D29">
            <v>200262.99</v>
          </cell>
          <cell r="G29">
            <v>200262.99</v>
          </cell>
          <cell r="H29">
            <v>0</v>
          </cell>
          <cell r="I29">
            <v>0</v>
          </cell>
          <cell r="J29">
            <v>200262.99</v>
          </cell>
          <cell r="K29">
            <v>0</v>
          </cell>
          <cell r="L29">
            <v>0</v>
          </cell>
          <cell r="M29">
            <v>200262.99</v>
          </cell>
        </row>
        <row r="30">
          <cell r="D30">
            <v>2574306.5099999998</v>
          </cell>
          <cell r="G30">
            <v>7206151.71</v>
          </cell>
          <cell r="H30">
            <v>5544090.7599999998</v>
          </cell>
          <cell r="I30">
            <v>-721871.55</v>
          </cell>
          <cell r="J30">
            <v>12028370.92</v>
          </cell>
          <cell r="K30">
            <v>533600</v>
          </cell>
          <cell r="L30">
            <v>-266800</v>
          </cell>
          <cell r="M30">
            <v>12295170.92</v>
          </cell>
        </row>
        <row r="31">
          <cell r="D31">
            <v>67335.789999999994</v>
          </cell>
          <cell r="G31">
            <v>67335.789999999994</v>
          </cell>
          <cell r="H31">
            <v>0</v>
          </cell>
          <cell r="I31">
            <v>0</v>
          </cell>
          <cell r="J31">
            <v>67335.789999999994</v>
          </cell>
          <cell r="K31">
            <v>0</v>
          </cell>
          <cell r="L31">
            <v>0</v>
          </cell>
          <cell r="M31">
            <v>67335.789999999994</v>
          </cell>
        </row>
        <row r="32">
          <cell r="D32">
            <v>0</v>
          </cell>
          <cell r="G32">
            <v>0</v>
          </cell>
          <cell r="H32">
            <v>115030.7</v>
          </cell>
          <cell r="I32">
            <v>-7515.35</v>
          </cell>
          <cell r="J32">
            <v>107515.35</v>
          </cell>
          <cell r="K32">
            <v>353494.8</v>
          </cell>
          <cell r="L32">
            <v>0</v>
          </cell>
          <cell r="M32">
            <v>461010.15</v>
          </cell>
        </row>
        <row r="33">
          <cell r="D33">
            <v>-1495967.69</v>
          </cell>
          <cell r="G33">
            <v>-1830480.22</v>
          </cell>
          <cell r="H33">
            <v>0</v>
          </cell>
          <cell r="I33">
            <v>-387178.16</v>
          </cell>
          <cell r="J33">
            <v>-2217658.38</v>
          </cell>
          <cell r="K33">
            <v>0</v>
          </cell>
          <cell r="L33">
            <v>-385854.24</v>
          </cell>
          <cell r="M33">
            <v>-2603512.62</v>
          </cell>
        </row>
        <row r="34">
          <cell r="D34">
            <v>-144404.73000000001</v>
          </cell>
          <cell r="G34">
            <v>-164431.01999999999</v>
          </cell>
          <cell r="H34">
            <v>0</v>
          </cell>
          <cell r="I34">
            <v>-20026.3</v>
          </cell>
          <cell r="J34">
            <v>-184457.32</v>
          </cell>
          <cell r="K34">
            <v>0</v>
          </cell>
          <cell r="L34">
            <v>-15098.28</v>
          </cell>
          <cell r="M34">
            <v>-199555.6</v>
          </cell>
        </row>
        <row r="35">
          <cell r="D35">
            <v>-1786762.21</v>
          </cell>
          <cell r="G35">
            <v>-2483505.7799999998</v>
          </cell>
          <cell r="H35">
            <v>0</v>
          </cell>
          <cell r="I35">
            <v>-829195.53</v>
          </cell>
          <cell r="J35">
            <v>-3312701.31</v>
          </cell>
          <cell r="K35">
            <v>5866.7</v>
          </cell>
          <cell r="L35">
            <v>-1055692.46</v>
          </cell>
          <cell r="M35">
            <v>-4362527.07</v>
          </cell>
        </row>
        <row r="36">
          <cell r="D36">
            <v>-4013.28</v>
          </cell>
          <cell r="G36">
            <v>-9539.02</v>
          </cell>
          <cell r="H36">
            <v>0</v>
          </cell>
          <cell r="I36">
            <v>-18237.669999999998</v>
          </cell>
          <cell r="J36">
            <v>-27776.69</v>
          </cell>
          <cell r="K36">
            <v>0</v>
          </cell>
          <cell r="L36">
            <v>-19563.43</v>
          </cell>
          <cell r="M36">
            <v>-47340.12</v>
          </cell>
        </row>
        <row r="37">
          <cell r="D37">
            <v>-1247335.83</v>
          </cell>
          <cell r="G37">
            <v>-1360732.63</v>
          </cell>
          <cell r="H37">
            <v>579975</v>
          </cell>
          <cell r="I37">
            <v>-709964.39</v>
          </cell>
          <cell r="J37">
            <v>-1490722.02</v>
          </cell>
          <cell r="K37">
            <v>1060856.67</v>
          </cell>
          <cell r="L37">
            <v>-886443.71</v>
          </cell>
          <cell r="M37">
            <v>-1316309.06</v>
          </cell>
        </row>
        <row r="38">
          <cell r="D38">
            <v>-60983.4</v>
          </cell>
          <cell r="G38">
            <v>-61787.75</v>
          </cell>
          <cell r="H38">
            <v>0</v>
          </cell>
          <cell r="I38">
            <v>-681.72</v>
          </cell>
          <cell r="J38">
            <v>-62469.47</v>
          </cell>
          <cell r="K38">
            <v>0</v>
          </cell>
          <cell r="L38">
            <v>-510.05</v>
          </cell>
          <cell r="M38">
            <v>-62979.519999999997</v>
          </cell>
        </row>
        <row r="39">
          <cell r="D39">
            <v>-188967.31</v>
          </cell>
          <cell r="G39">
            <v>-209145.77</v>
          </cell>
          <cell r="H39">
            <v>0</v>
          </cell>
          <cell r="I39">
            <v>-3205.54</v>
          </cell>
          <cell r="J39">
            <v>-212351.31</v>
          </cell>
          <cell r="K39">
            <v>0</v>
          </cell>
          <cell r="L39">
            <v>-2484.11</v>
          </cell>
          <cell r="M39">
            <v>-214835.42</v>
          </cell>
        </row>
        <row r="40">
          <cell r="D40">
            <v>0</v>
          </cell>
          <cell r="G40">
            <v>-16983.27</v>
          </cell>
          <cell r="H40">
            <v>16983.27</v>
          </cell>
          <cell r="I40">
            <v>-16983.27</v>
          </cell>
          <cell r="J40">
            <v>-16983.27</v>
          </cell>
          <cell r="K40">
            <v>0</v>
          </cell>
          <cell r="L40">
            <v>0</v>
          </cell>
          <cell r="M40">
            <v>-16983.27</v>
          </cell>
        </row>
        <row r="41">
          <cell r="D41">
            <v>0</v>
          </cell>
          <cell r="G41">
            <v>0</v>
          </cell>
          <cell r="H41">
            <v>0</v>
          </cell>
          <cell r="I41">
            <v>-16983.27</v>
          </cell>
          <cell r="J41">
            <v>-16983.27</v>
          </cell>
          <cell r="K41">
            <v>0</v>
          </cell>
          <cell r="L41">
            <v>-16983.27</v>
          </cell>
          <cell r="M41">
            <v>-33966.54</v>
          </cell>
        </row>
        <row r="42">
          <cell r="D42">
            <v>21350</v>
          </cell>
          <cell r="G42">
            <v>20000</v>
          </cell>
          <cell r="H42">
            <v>7000</v>
          </cell>
          <cell r="I42">
            <v>0</v>
          </cell>
          <cell r="J42">
            <v>27000</v>
          </cell>
          <cell r="K42">
            <v>18485.72</v>
          </cell>
          <cell r="L42">
            <v>0</v>
          </cell>
          <cell r="M42">
            <v>45485.72</v>
          </cell>
        </row>
        <row r="43">
          <cell r="D43">
            <v>0</v>
          </cell>
          <cell r="G43">
            <v>0</v>
          </cell>
          <cell r="H43">
            <v>32042129.780000001</v>
          </cell>
          <cell r="I43">
            <v>-32042129.780000001</v>
          </cell>
          <cell r="J43">
            <v>0</v>
          </cell>
          <cell r="K43">
            <v>45823781.990000002</v>
          </cell>
          <cell r="L43">
            <v>-45823781.990000002</v>
          </cell>
          <cell r="M43">
            <v>0</v>
          </cell>
        </row>
        <row r="44">
          <cell r="D44">
            <v>-0.17</v>
          </cell>
          <cell r="G44">
            <v>0</v>
          </cell>
          <cell r="H44">
            <v>7523142.8399999999</v>
          </cell>
          <cell r="I44">
            <v>-7523142.8399999999</v>
          </cell>
          <cell r="J44">
            <v>0</v>
          </cell>
          <cell r="K44">
            <v>5429201.9699999997</v>
          </cell>
          <cell r="L44">
            <v>-5429201.9699999997</v>
          </cell>
          <cell r="M44">
            <v>0</v>
          </cell>
        </row>
        <row r="45">
          <cell r="D45">
            <v>-1856395.83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G46">
            <v>-65799.490000000005</v>
          </cell>
          <cell r="H46">
            <v>65799.490000000005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0</v>
          </cell>
          <cell r="G47">
            <v>0</v>
          </cell>
          <cell r="H47">
            <v>0</v>
          </cell>
          <cell r="I47">
            <v>-44312.2</v>
          </cell>
          <cell r="J47">
            <v>-44312.2</v>
          </cell>
          <cell r="K47">
            <v>0</v>
          </cell>
          <cell r="L47">
            <v>0</v>
          </cell>
          <cell r="M47">
            <v>-44312.2</v>
          </cell>
        </row>
        <row r="48">
          <cell r="D48">
            <v>0</v>
          </cell>
          <cell r="G48">
            <v>0</v>
          </cell>
          <cell r="H48">
            <v>9279010.0299999993</v>
          </cell>
          <cell r="I48">
            <v>-9279010.0999999996</v>
          </cell>
          <cell r="J48">
            <v>-7.0000000000000007E-2</v>
          </cell>
          <cell r="K48">
            <v>13178493.810000001</v>
          </cell>
          <cell r="L48">
            <v>-13178493.74</v>
          </cell>
          <cell r="M48">
            <v>0</v>
          </cell>
        </row>
        <row r="49">
          <cell r="D49">
            <v>-3977.55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D52">
            <v>-139346.66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D53">
            <v>-339665.4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D54">
            <v>0</v>
          </cell>
          <cell r="G54">
            <v>-5570.37</v>
          </cell>
          <cell r="H54">
            <v>5570.37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D55">
            <v>0</v>
          </cell>
          <cell r="G55">
            <v>-65282.25</v>
          </cell>
          <cell r="H55">
            <v>65282.25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D56">
            <v>0</v>
          </cell>
          <cell r="G56">
            <v>0</v>
          </cell>
          <cell r="H56">
            <v>170319.08</v>
          </cell>
          <cell r="I56">
            <v>-333109.15999999997</v>
          </cell>
          <cell r="J56">
            <v>-162790.07999999999</v>
          </cell>
          <cell r="K56">
            <v>162790.07999999999</v>
          </cell>
          <cell r="L56">
            <v>0</v>
          </cell>
          <cell r="M56">
            <v>0</v>
          </cell>
        </row>
        <row r="57">
          <cell r="D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-94852.04</v>
          </cell>
          <cell r="M57">
            <v>-94852.04</v>
          </cell>
        </row>
        <row r="58">
          <cell r="D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-73154.559999999998</v>
          </cell>
          <cell r="M58">
            <v>-73154.559999999998</v>
          </cell>
        </row>
        <row r="59">
          <cell r="D59">
            <v>0</v>
          </cell>
          <cell r="G59">
            <v>0</v>
          </cell>
          <cell r="H59">
            <v>1688252.76</v>
          </cell>
          <cell r="I59">
            <v>-1688362.12</v>
          </cell>
          <cell r="J59">
            <v>-109.36</v>
          </cell>
          <cell r="K59">
            <v>2309311.71</v>
          </cell>
          <cell r="L59">
            <v>-2309202.35</v>
          </cell>
          <cell r="M59">
            <v>0</v>
          </cell>
        </row>
        <row r="60">
          <cell r="D60">
            <v>0</v>
          </cell>
          <cell r="G60">
            <v>0</v>
          </cell>
          <cell r="H60">
            <v>339543.21</v>
          </cell>
          <cell r="I60">
            <v>-339564.24</v>
          </cell>
          <cell r="J60">
            <v>-21.03</v>
          </cell>
          <cell r="K60">
            <v>435722.14</v>
          </cell>
          <cell r="L60">
            <v>-435701.11</v>
          </cell>
          <cell r="M60">
            <v>0</v>
          </cell>
        </row>
        <row r="61">
          <cell r="D61">
            <v>0</v>
          </cell>
          <cell r="G61">
            <v>0</v>
          </cell>
          <cell r="H61">
            <v>63729</v>
          </cell>
          <cell r="I61">
            <v>-63729</v>
          </cell>
          <cell r="J61">
            <v>0</v>
          </cell>
          <cell r="K61">
            <v>102020</v>
          </cell>
          <cell r="L61">
            <v>-102020</v>
          </cell>
          <cell r="M61">
            <v>0</v>
          </cell>
        </row>
        <row r="62">
          <cell r="D62">
            <v>0</v>
          </cell>
          <cell r="G62">
            <v>0</v>
          </cell>
          <cell r="H62">
            <v>820563.96</v>
          </cell>
          <cell r="I62">
            <v>-820614.78</v>
          </cell>
          <cell r="J62">
            <v>-50.82</v>
          </cell>
          <cell r="K62">
            <v>1052987.31</v>
          </cell>
          <cell r="L62">
            <v>-1052936.49</v>
          </cell>
          <cell r="M62">
            <v>0</v>
          </cell>
        </row>
        <row r="63">
          <cell r="D63">
            <v>-5998.9</v>
          </cell>
          <cell r="G63">
            <v>-5998.9</v>
          </cell>
          <cell r="H63">
            <v>2326764.1</v>
          </cell>
          <cell r="I63">
            <v>-2326914.8199999998</v>
          </cell>
          <cell r="J63">
            <v>-6149.62</v>
          </cell>
          <cell r="K63">
            <v>3231581.26</v>
          </cell>
          <cell r="L63">
            <v>-3231430.55</v>
          </cell>
          <cell r="M63">
            <v>-5998.91</v>
          </cell>
        </row>
        <row r="64">
          <cell r="D64">
            <v>-1523473.37</v>
          </cell>
          <cell r="G64">
            <v>-2082120.62</v>
          </cell>
          <cell r="H64">
            <v>8992826.2100000009</v>
          </cell>
          <cell r="I64">
            <v>-10015036.82</v>
          </cell>
          <cell r="J64">
            <v>-3104331.23</v>
          </cell>
          <cell r="K64">
            <v>12957295.960000001</v>
          </cell>
          <cell r="L64">
            <v>-12734075.619999999</v>
          </cell>
          <cell r="M64">
            <v>-2881110.89</v>
          </cell>
        </row>
        <row r="65">
          <cell r="D65">
            <v>-3870.32</v>
          </cell>
          <cell r="G65">
            <v>-25401.63</v>
          </cell>
          <cell r="H65">
            <v>271265.53000000003</v>
          </cell>
          <cell r="I65">
            <v>-257277.3</v>
          </cell>
          <cell r="J65">
            <v>-11413.4</v>
          </cell>
          <cell r="K65">
            <v>239092.42</v>
          </cell>
          <cell r="L65">
            <v>-251547.98</v>
          </cell>
          <cell r="M65">
            <v>-23868.959999999999</v>
          </cell>
        </row>
        <row r="66">
          <cell r="D66">
            <v>-3274.71</v>
          </cell>
          <cell r="G66">
            <v>-5685.71</v>
          </cell>
          <cell r="H66">
            <v>15257</v>
          </cell>
          <cell r="I66">
            <v>-15916.06</v>
          </cell>
          <cell r="J66">
            <v>-6344.77</v>
          </cell>
          <cell r="K66">
            <v>8422</v>
          </cell>
          <cell r="L66">
            <v>-10127</v>
          </cell>
          <cell r="M66">
            <v>-8049.77</v>
          </cell>
        </row>
        <row r="67">
          <cell r="D67">
            <v>-2226.85</v>
          </cell>
          <cell r="G67">
            <v>-2249.9699999999998</v>
          </cell>
          <cell r="H67">
            <v>34594</v>
          </cell>
          <cell r="I67">
            <v>-36974.160000000003</v>
          </cell>
          <cell r="J67">
            <v>-4630.13</v>
          </cell>
          <cell r="K67">
            <v>53435</v>
          </cell>
          <cell r="L67">
            <v>-53278.61</v>
          </cell>
          <cell r="M67">
            <v>-4473.74</v>
          </cell>
        </row>
        <row r="68">
          <cell r="D68">
            <v>18.09</v>
          </cell>
          <cell r="G68">
            <v>-246.59</v>
          </cell>
          <cell r="H68">
            <v>6003</v>
          </cell>
          <cell r="I68">
            <v>-6620.88</v>
          </cell>
          <cell r="J68">
            <v>-864.47</v>
          </cell>
          <cell r="K68">
            <v>7775</v>
          </cell>
          <cell r="L68">
            <v>-7755.39</v>
          </cell>
          <cell r="M68">
            <v>-844.86</v>
          </cell>
        </row>
        <row r="69">
          <cell r="D69">
            <v>-108631.53</v>
          </cell>
          <cell r="G69">
            <v>-153173.54</v>
          </cell>
          <cell r="H69">
            <v>864345.26</v>
          </cell>
          <cell r="I69">
            <v>-886986.23999999999</v>
          </cell>
          <cell r="J69">
            <v>-175814.52</v>
          </cell>
          <cell r="K69">
            <v>1168166.1100000001</v>
          </cell>
          <cell r="L69">
            <v>-1197405.95</v>
          </cell>
          <cell r="M69">
            <v>-205054.36</v>
          </cell>
        </row>
        <row r="70">
          <cell r="D70">
            <v>-2339.9499999999998</v>
          </cell>
          <cell r="G70">
            <v>-2339.9499999999998</v>
          </cell>
          <cell r="H70">
            <v>217757.63</v>
          </cell>
          <cell r="I70">
            <v>-217757.63</v>
          </cell>
          <cell r="J70">
            <v>-2339.9499999999998</v>
          </cell>
          <cell r="K70">
            <v>248679.07</v>
          </cell>
          <cell r="L70">
            <v>-248679.07</v>
          </cell>
          <cell r="M70">
            <v>-2339.9499999999998</v>
          </cell>
        </row>
        <row r="71">
          <cell r="D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D72">
            <v>-5590.8</v>
          </cell>
          <cell r="G72">
            <v>-5590.8</v>
          </cell>
          <cell r="H72">
            <v>3867247.8</v>
          </cell>
          <cell r="I72">
            <v>-3867247.8</v>
          </cell>
          <cell r="J72">
            <v>-5590.8</v>
          </cell>
          <cell r="K72">
            <v>5176751.0199999996</v>
          </cell>
          <cell r="L72">
            <v>-5176751.0199999996</v>
          </cell>
          <cell r="M72">
            <v>-5590.8</v>
          </cell>
        </row>
        <row r="73">
          <cell r="D73">
            <v>0</v>
          </cell>
          <cell r="G73">
            <v>0</v>
          </cell>
          <cell r="H73">
            <v>139258.63</v>
          </cell>
          <cell r="I73">
            <v>-139258.63</v>
          </cell>
          <cell r="J73">
            <v>0</v>
          </cell>
          <cell r="K73">
            <v>177218.51</v>
          </cell>
          <cell r="L73">
            <v>-177218.49</v>
          </cell>
          <cell r="M73">
            <v>0.02</v>
          </cell>
        </row>
        <row r="74">
          <cell r="D74">
            <v>-0.01</v>
          </cell>
          <cell r="G74">
            <v>-0.02</v>
          </cell>
          <cell r="H74">
            <v>9076.15</v>
          </cell>
          <cell r="I74">
            <v>-9076.16</v>
          </cell>
          <cell r="J74">
            <v>-0.03</v>
          </cell>
          <cell r="K74">
            <v>9463.81</v>
          </cell>
          <cell r="L74">
            <v>-9463.85</v>
          </cell>
          <cell r="M74">
            <v>-7.0000000000000007E-2</v>
          </cell>
        </row>
        <row r="75">
          <cell r="D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0</v>
          </cell>
          <cell r="G76">
            <v>0</v>
          </cell>
          <cell r="H76">
            <v>30090.34</v>
          </cell>
          <cell r="I76">
            <v>-30090.34</v>
          </cell>
          <cell r="J76">
            <v>0</v>
          </cell>
          <cell r="K76">
            <v>54932.85</v>
          </cell>
          <cell r="L76">
            <v>-54932.85</v>
          </cell>
          <cell r="M76">
            <v>0</v>
          </cell>
        </row>
        <row r="77">
          <cell r="D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D78">
            <v>0</v>
          </cell>
          <cell r="G78">
            <v>0</v>
          </cell>
          <cell r="H78">
            <v>11401.91</v>
          </cell>
          <cell r="I78">
            <v>-11401.91</v>
          </cell>
          <cell r="J78">
            <v>0</v>
          </cell>
          <cell r="K78">
            <v>26270.09</v>
          </cell>
          <cell r="L78">
            <v>-26270.09</v>
          </cell>
          <cell r="M78">
            <v>0</v>
          </cell>
        </row>
        <row r="79">
          <cell r="D79">
            <v>-10.6</v>
          </cell>
          <cell r="G79">
            <v>-1.1000000000000001</v>
          </cell>
          <cell r="H79">
            <v>34131612.689999998</v>
          </cell>
          <cell r="I79">
            <v>-34308997.710000001</v>
          </cell>
          <cell r="J79">
            <v>-177386.12</v>
          </cell>
          <cell r="K79">
            <v>36519366.25</v>
          </cell>
          <cell r="L79">
            <v>-36341980.130000003</v>
          </cell>
          <cell r="M79">
            <v>0</v>
          </cell>
        </row>
        <row r="80">
          <cell r="D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-21686.82</v>
          </cell>
          <cell r="G81">
            <v>0</v>
          </cell>
          <cell r="H81">
            <v>0</v>
          </cell>
          <cell r="I81">
            <v>-634.73</v>
          </cell>
          <cell r="J81">
            <v>-634.73</v>
          </cell>
          <cell r="K81">
            <v>0</v>
          </cell>
          <cell r="L81">
            <v>-18735.13</v>
          </cell>
          <cell r="M81">
            <v>-19369.86</v>
          </cell>
        </row>
        <row r="82"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-10000</v>
          </cell>
          <cell r="M82">
            <v>0</v>
          </cell>
        </row>
        <row r="83">
          <cell r="D83">
            <v>-4655.2299999999996</v>
          </cell>
          <cell r="G83">
            <v>0</v>
          </cell>
          <cell r="H83">
            <v>4098.34</v>
          </cell>
          <cell r="I83">
            <v>-10701.62</v>
          </cell>
          <cell r="J83">
            <v>-6603.28</v>
          </cell>
          <cell r="K83">
            <v>3209.28</v>
          </cell>
          <cell r="L83">
            <v>-7817.38</v>
          </cell>
          <cell r="M83">
            <v>-11211.38</v>
          </cell>
        </row>
        <row r="84">
          <cell r="D84">
            <v>-22901</v>
          </cell>
          <cell r="G84">
            <v>-331667</v>
          </cell>
          <cell r="H84">
            <v>810965</v>
          </cell>
          <cell r="I84">
            <v>-479298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0</v>
          </cell>
          <cell r="G85">
            <v>0</v>
          </cell>
          <cell r="H85">
            <v>33250</v>
          </cell>
          <cell r="I85">
            <v>-53500</v>
          </cell>
          <cell r="J85">
            <v>-20250</v>
          </cell>
          <cell r="K85">
            <v>1750</v>
          </cell>
          <cell r="L85">
            <v>0</v>
          </cell>
          <cell r="M85">
            <v>-18500</v>
          </cell>
        </row>
        <row r="86">
          <cell r="D86">
            <v>0</v>
          </cell>
          <cell r="G86">
            <v>-1880478.35</v>
          </cell>
          <cell r="H86">
            <v>419.58</v>
          </cell>
          <cell r="I86">
            <v>-107870.31</v>
          </cell>
          <cell r="J86">
            <v>-1987929.08</v>
          </cell>
          <cell r="K86">
            <v>0</v>
          </cell>
          <cell r="L86">
            <v>-70484.600000000006</v>
          </cell>
          <cell r="M86">
            <v>-2058413.68</v>
          </cell>
        </row>
        <row r="87">
          <cell r="D87">
            <v>-2218283.13</v>
          </cell>
          <cell r="G87">
            <v>-4520532.63</v>
          </cell>
          <cell r="H87">
            <v>5040233.6100000003</v>
          </cell>
          <cell r="I87">
            <v>-7531788.8399999999</v>
          </cell>
          <cell r="J87">
            <v>-7012087.8600000003</v>
          </cell>
          <cell r="K87">
            <v>8318510.29</v>
          </cell>
          <cell r="L87">
            <v>-4315329.33</v>
          </cell>
          <cell r="M87">
            <v>-3008906.9</v>
          </cell>
        </row>
        <row r="88">
          <cell r="D88">
            <v>-8355410.9400000004</v>
          </cell>
          <cell r="G88">
            <v>-10573694.07</v>
          </cell>
          <cell r="H88">
            <v>0</v>
          </cell>
          <cell r="I88">
            <v>-4520532.63</v>
          </cell>
          <cell r="J88">
            <v>-15094226.699999999</v>
          </cell>
          <cell r="K88">
            <v>0</v>
          </cell>
          <cell r="L88">
            <v>-7012087.8600000003</v>
          </cell>
          <cell r="M88">
            <v>-22106314.559999999</v>
          </cell>
        </row>
        <row r="89">
          <cell r="D89">
            <v>-858522.51</v>
          </cell>
          <cell r="G89">
            <v>-1019452.44</v>
          </cell>
          <cell r="H89">
            <v>185325</v>
          </cell>
          <cell r="I89">
            <v>-330000</v>
          </cell>
          <cell r="J89">
            <v>-1164127.44</v>
          </cell>
          <cell r="K89">
            <v>0</v>
          </cell>
          <cell r="L89">
            <v>-444916.66</v>
          </cell>
          <cell r="M89">
            <v>-1609044.1</v>
          </cell>
        </row>
        <row r="90">
          <cell r="D90">
            <v>22077.06</v>
          </cell>
          <cell r="G90">
            <v>22077.06</v>
          </cell>
          <cell r="H90">
            <v>0</v>
          </cell>
          <cell r="I90">
            <v>0</v>
          </cell>
          <cell r="J90">
            <v>22077.06</v>
          </cell>
          <cell r="K90">
            <v>0</v>
          </cell>
          <cell r="L90">
            <v>0</v>
          </cell>
          <cell r="M90">
            <v>22077.06</v>
          </cell>
        </row>
        <row r="91">
          <cell r="D91">
            <v>118830.46</v>
          </cell>
          <cell r="G91">
            <v>118830.46</v>
          </cell>
          <cell r="H91">
            <v>0</v>
          </cell>
          <cell r="I91">
            <v>0</v>
          </cell>
          <cell r="J91">
            <v>118830.46</v>
          </cell>
          <cell r="K91">
            <v>0</v>
          </cell>
          <cell r="L91">
            <v>0</v>
          </cell>
          <cell r="M91">
            <v>118830.46</v>
          </cell>
        </row>
        <row r="92">
          <cell r="D92">
            <v>920176.59</v>
          </cell>
          <cell r="G92">
            <v>920176.59</v>
          </cell>
          <cell r="H92">
            <v>0</v>
          </cell>
          <cell r="I92">
            <v>0</v>
          </cell>
          <cell r="J92">
            <v>920176.59</v>
          </cell>
          <cell r="K92">
            <v>0</v>
          </cell>
          <cell r="L92">
            <v>0</v>
          </cell>
          <cell r="M92">
            <v>920176.59</v>
          </cell>
        </row>
        <row r="93">
          <cell r="D93">
            <v>965800.64</v>
          </cell>
          <cell r="G93">
            <v>965800.64</v>
          </cell>
          <cell r="H93">
            <v>0</v>
          </cell>
          <cell r="I93">
            <v>0</v>
          </cell>
          <cell r="J93">
            <v>965800.64</v>
          </cell>
          <cell r="K93">
            <v>0</v>
          </cell>
          <cell r="L93">
            <v>0</v>
          </cell>
          <cell r="M93">
            <v>965800.64</v>
          </cell>
        </row>
        <row r="94">
          <cell r="D94">
            <v>780734.41</v>
          </cell>
          <cell r="G94">
            <v>780734.41</v>
          </cell>
          <cell r="H94">
            <v>4681.6000000000004</v>
          </cell>
          <cell r="I94">
            <v>0</v>
          </cell>
          <cell r="J94">
            <v>785416.01</v>
          </cell>
          <cell r="K94">
            <v>0</v>
          </cell>
          <cell r="L94">
            <v>0</v>
          </cell>
          <cell r="M94">
            <v>785416.01</v>
          </cell>
        </row>
        <row r="95">
          <cell r="D95">
            <v>1304007.5900000001</v>
          </cell>
          <cell r="G95">
            <v>1304007.5900000001</v>
          </cell>
          <cell r="H95">
            <v>738</v>
          </cell>
          <cell r="I95">
            <v>0</v>
          </cell>
          <cell r="J95">
            <v>1304745.5900000001</v>
          </cell>
          <cell r="K95">
            <v>0</v>
          </cell>
          <cell r="L95">
            <v>0</v>
          </cell>
          <cell r="M95">
            <v>1304745.5900000001</v>
          </cell>
        </row>
        <row r="96">
          <cell r="D96">
            <v>226745.04</v>
          </cell>
          <cell r="G96">
            <v>226745.04</v>
          </cell>
          <cell r="H96">
            <v>45159.41</v>
          </cell>
          <cell r="I96">
            <v>0</v>
          </cell>
          <cell r="J96">
            <v>271904.45</v>
          </cell>
          <cell r="K96">
            <v>0</v>
          </cell>
          <cell r="L96">
            <v>0</v>
          </cell>
          <cell r="M96">
            <v>271904.45</v>
          </cell>
        </row>
        <row r="97">
          <cell r="D97">
            <v>-1430450.16</v>
          </cell>
          <cell r="G97">
            <v>556049.84</v>
          </cell>
          <cell r="H97">
            <v>0</v>
          </cell>
          <cell r="I97">
            <v>0</v>
          </cell>
          <cell r="J97">
            <v>556049.84</v>
          </cell>
          <cell r="K97">
            <v>0</v>
          </cell>
          <cell r="L97">
            <v>0</v>
          </cell>
          <cell r="M97">
            <v>556049.84</v>
          </cell>
        </row>
        <row r="98">
          <cell r="D98">
            <v>0</v>
          </cell>
          <cell r="G98">
            <v>-4048007.42</v>
          </cell>
          <cell r="H98">
            <v>0</v>
          </cell>
          <cell r="I98">
            <v>0</v>
          </cell>
          <cell r="J98">
            <v>-4048007.42</v>
          </cell>
          <cell r="K98">
            <v>0</v>
          </cell>
          <cell r="L98">
            <v>0</v>
          </cell>
          <cell r="M98">
            <v>-4048007.42</v>
          </cell>
        </row>
        <row r="99">
          <cell r="D99">
            <v>0</v>
          </cell>
          <cell r="G99">
            <v>0</v>
          </cell>
          <cell r="H99">
            <v>116983.27</v>
          </cell>
          <cell r="I99">
            <v>-16983.27</v>
          </cell>
          <cell r="J99">
            <v>631199.18999999994</v>
          </cell>
          <cell r="K99">
            <v>0</v>
          </cell>
          <cell r="L99">
            <v>0</v>
          </cell>
          <cell r="M99">
            <v>631199.18999999994</v>
          </cell>
        </row>
        <row r="100"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25565.48</v>
          </cell>
          <cell r="L100">
            <v>-25565.48</v>
          </cell>
          <cell r="M100">
            <v>1332152.8400000001</v>
          </cell>
        </row>
        <row r="101"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D102">
            <v>-3291388.56</v>
          </cell>
          <cell r="G102">
            <v>-3291388.56</v>
          </cell>
          <cell r="H102">
            <v>0</v>
          </cell>
          <cell r="I102">
            <v>-100000</v>
          </cell>
          <cell r="J102">
            <v>-3391388.56</v>
          </cell>
          <cell r="K102">
            <v>0</v>
          </cell>
          <cell r="L102">
            <v>0</v>
          </cell>
          <cell r="M102">
            <v>-3391388.56</v>
          </cell>
        </row>
        <row r="103">
          <cell r="D103">
            <v>1143346.4099999999</v>
          </cell>
          <cell r="G103">
            <v>1143346.4099999999</v>
          </cell>
          <cell r="H103">
            <v>0</v>
          </cell>
          <cell r="I103">
            <v>0</v>
          </cell>
          <cell r="J103">
            <v>1143346.4099999999</v>
          </cell>
          <cell r="K103">
            <v>0</v>
          </cell>
          <cell r="L103">
            <v>0</v>
          </cell>
          <cell r="M103">
            <v>1143346.4099999999</v>
          </cell>
        </row>
        <row r="104">
          <cell r="D104">
            <v>-1143346.4099999999</v>
          </cell>
          <cell r="G104">
            <v>-1143346.4099999999</v>
          </cell>
          <cell r="H104">
            <v>0</v>
          </cell>
          <cell r="I104">
            <v>0</v>
          </cell>
          <cell r="J104">
            <v>-1143346.4099999999</v>
          </cell>
          <cell r="K104">
            <v>0</v>
          </cell>
          <cell r="L104">
            <v>0</v>
          </cell>
          <cell r="M104">
            <v>-1143346.4099999999</v>
          </cell>
        </row>
        <row r="105">
          <cell r="D105">
            <v>-641355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-220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-2588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-622124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D109">
            <v>0</v>
          </cell>
          <cell r="G109">
            <v>-1206650</v>
          </cell>
          <cell r="H109">
            <v>0</v>
          </cell>
          <cell r="I109">
            <v>-504557</v>
          </cell>
          <cell r="J109">
            <v>-504557</v>
          </cell>
          <cell r="K109">
            <v>4000</v>
          </cell>
          <cell r="L109">
            <v>-680001.07</v>
          </cell>
          <cell r="M109">
            <v>-676001.07</v>
          </cell>
        </row>
        <row r="110">
          <cell r="D110">
            <v>0</v>
          </cell>
          <cell r="G110">
            <v>-2530</v>
          </cell>
          <cell r="H110">
            <v>0</v>
          </cell>
          <cell r="I110">
            <v>-960</v>
          </cell>
          <cell r="J110">
            <v>-960</v>
          </cell>
          <cell r="K110">
            <v>0</v>
          </cell>
          <cell r="L110">
            <v>-420</v>
          </cell>
          <cell r="M110">
            <v>-420</v>
          </cell>
        </row>
        <row r="111">
          <cell r="D111">
            <v>0</v>
          </cell>
          <cell r="G111">
            <v>-126943.79</v>
          </cell>
          <cell r="H111">
            <v>96021.18</v>
          </cell>
          <cell r="I111">
            <v>-243823.92</v>
          </cell>
          <cell r="J111">
            <v>-147802.74</v>
          </cell>
          <cell r="K111">
            <v>16300.51</v>
          </cell>
          <cell r="L111">
            <v>-245820.61</v>
          </cell>
          <cell r="M111">
            <v>-229520.1</v>
          </cell>
        </row>
        <row r="112"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D113">
            <v>-37793733.579999998</v>
          </cell>
          <cell r="G113">
            <v>-44229045</v>
          </cell>
          <cell r="H113">
            <v>4945805.08</v>
          </cell>
          <cell r="I113">
            <v>-57784298.950000003</v>
          </cell>
          <cell r="J113">
            <v>-52838493.869999997</v>
          </cell>
          <cell r="K113">
            <v>311391.06</v>
          </cell>
          <cell r="L113">
            <v>-56903462.380000003</v>
          </cell>
          <cell r="M113">
            <v>-56592071.32</v>
          </cell>
        </row>
        <row r="114">
          <cell r="D114">
            <v>-1505086.15</v>
          </cell>
          <cell r="G114">
            <v>-1291024.31</v>
          </cell>
          <cell r="H114">
            <v>688163.06</v>
          </cell>
          <cell r="I114">
            <v>-2115642.87</v>
          </cell>
          <cell r="J114">
            <v>-1427479.81</v>
          </cell>
          <cell r="K114">
            <v>280925.37</v>
          </cell>
          <cell r="L114">
            <v>-2165462.36</v>
          </cell>
          <cell r="M114">
            <v>-1884536.99</v>
          </cell>
        </row>
        <row r="115">
          <cell r="D115">
            <v>-12677525.720000001</v>
          </cell>
          <cell r="G115">
            <v>-12421440.689999999</v>
          </cell>
          <cell r="H115">
            <v>3384234.85</v>
          </cell>
          <cell r="I115">
            <v>-15610617.75</v>
          </cell>
          <cell r="J115">
            <v>-12226382.9</v>
          </cell>
          <cell r="K115">
            <v>1554764.71</v>
          </cell>
          <cell r="L115">
            <v>-15447934.25</v>
          </cell>
          <cell r="M115">
            <v>-13893169.539999999</v>
          </cell>
        </row>
        <row r="116">
          <cell r="D116">
            <v>0</v>
          </cell>
          <cell r="G116">
            <v>0</v>
          </cell>
          <cell r="H116">
            <v>309948.26</v>
          </cell>
          <cell r="I116">
            <v>-309948.26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0</v>
          </cell>
          <cell r="G117">
            <v>0</v>
          </cell>
          <cell r="H117">
            <v>6292983.71</v>
          </cell>
          <cell r="I117">
            <v>-6292983.71</v>
          </cell>
          <cell r="J117">
            <v>0</v>
          </cell>
          <cell r="K117">
            <v>2902240.83</v>
          </cell>
          <cell r="L117">
            <v>-2902240.83</v>
          </cell>
          <cell r="M117">
            <v>0</v>
          </cell>
        </row>
        <row r="118">
          <cell r="D118">
            <v>9691862.6199999992</v>
          </cell>
          <cell r="G118">
            <v>10822415.970000001</v>
          </cell>
          <cell r="H118">
            <v>12052287.33</v>
          </cell>
          <cell r="I118">
            <v>-25769.09</v>
          </cell>
          <cell r="J118">
            <v>12026518.24</v>
          </cell>
          <cell r="K118">
            <v>15947730.199999999</v>
          </cell>
          <cell r="L118">
            <v>-2207347.17</v>
          </cell>
          <cell r="M118">
            <v>13740383.029999999</v>
          </cell>
        </row>
        <row r="119">
          <cell r="D119">
            <v>7988.68</v>
          </cell>
          <cell r="G119">
            <v>0</v>
          </cell>
          <cell r="H119">
            <v>2088</v>
          </cell>
          <cell r="I119">
            <v>0</v>
          </cell>
          <cell r="J119">
            <v>2088</v>
          </cell>
          <cell r="K119">
            <v>17400</v>
          </cell>
          <cell r="L119">
            <v>0</v>
          </cell>
          <cell r="M119">
            <v>17400</v>
          </cell>
        </row>
        <row r="120">
          <cell r="D120">
            <v>518841.55</v>
          </cell>
          <cell r="G120">
            <v>1870772.9</v>
          </cell>
          <cell r="H120">
            <v>2231658.08</v>
          </cell>
          <cell r="I120">
            <v>-6903.49</v>
          </cell>
          <cell r="J120">
            <v>2224754.59</v>
          </cell>
          <cell r="K120">
            <v>2204666.3199999998</v>
          </cell>
          <cell r="L120">
            <v>-34226.82</v>
          </cell>
          <cell r="M120">
            <v>2170439.5</v>
          </cell>
        </row>
        <row r="121">
          <cell r="D121">
            <v>26108.33</v>
          </cell>
          <cell r="G121">
            <v>27769.75</v>
          </cell>
          <cell r="H121">
            <v>29364.42</v>
          </cell>
          <cell r="I121">
            <v>-163.26</v>
          </cell>
          <cell r="J121">
            <v>29201.16</v>
          </cell>
          <cell r="K121">
            <v>34747.56</v>
          </cell>
          <cell r="L121">
            <v>-4872.67</v>
          </cell>
          <cell r="M121">
            <v>29874.89</v>
          </cell>
        </row>
        <row r="122">
          <cell r="D122">
            <v>720179.36</v>
          </cell>
          <cell r="G122">
            <v>899995.44</v>
          </cell>
          <cell r="H122">
            <v>1181176.94</v>
          </cell>
          <cell r="I122">
            <v>-55191.73</v>
          </cell>
          <cell r="J122">
            <v>1125985.21</v>
          </cell>
          <cell r="K122">
            <v>1753105.6</v>
          </cell>
          <cell r="L122">
            <v>-570135.27</v>
          </cell>
          <cell r="M122">
            <v>1182970.33</v>
          </cell>
        </row>
        <row r="123">
          <cell r="D123">
            <v>3275591.17</v>
          </cell>
          <cell r="G123">
            <v>4102116.35</v>
          </cell>
          <cell r="H123">
            <v>4726287.72</v>
          </cell>
          <cell r="I123">
            <v>-120285.27</v>
          </cell>
          <cell r="J123">
            <v>4606002.45</v>
          </cell>
          <cell r="K123">
            <v>7704904.7400000002</v>
          </cell>
          <cell r="L123">
            <v>-2476256.2000000002</v>
          </cell>
          <cell r="M123">
            <v>5228648.54</v>
          </cell>
        </row>
        <row r="124">
          <cell r="D124">
            <v>0</v>
          </cell>
          <cell r="G124">
            <v>124563.05</v>
          </cell>
          <cell r="H124">
            <v>112978.96</v>
          </cell>
          <cell r="I124">
            <v>0</v>
          </cell>
          <cell r="J124">
            <v>112978.96</v>
          </cell>
          <cell r="K124">
            <v>97256.35</v>
          </cell>
          <cell r="L124">
            <v>-24971.73</v>
          </cell>
          <cell r="M124">
            <v>72284.62</v>
          </cell>
        </row>
        <row r="125">
          <cell r="D125">
            <v>1754212.4</v>
          </cell>
          <cell r="G125">
            <v>2032142.46</v>
          </cell>
          <cell r="H125">
            <v>2365289.11</v>
          </cell>
          <cell r="I125">
            <v>-2352.75</v>
          </cell>
          <cell r="J125">
            <v>2362936.36</v>
          </cell>
          <cell r="K125">
            <v>3283640.65</v>
          </cell>
          <cell r="L125">
            <v>-448172.5</v>
          </cell>
          <cell r="M125">
            <v>2835468.15</v>
          </cell>
        </row>
        <row r="126">
          <cell r="D126">
            <v>622773.59</v>
          </cell>
          <cell r="G126">
            <v>701757.72</v>
          </cell>
          <cell r="H126">
            <v>787494.63</v>
          </cell>
          <cell r="I126">
            <v>-813.16</v>
          </cell>
          <cell r="J126">
            <v>786681.47</v>
          </cell>
          <cell r="K126">
            <v>1052936.49</v>
          </cell>
          <cell r="L126">
            <v>-146033.93</v>
          </cell>
          <cell r="M126">
            <v>906902.56</v>
          </cell>
        </row>
        <row r="127">
          <cell r="D127">
            <v>240756.78</v>
          </cell>
          <cell r="G127">
            <v>218459.31</v>
          </cell>
          <cell r="H127">
            <v>221420.01</v>
          </cell>
          <cell r="I127">
            <v>0</v>
          </cell>
          <cell r="J127">
            <v>221420.01</v>
          </cell>
          <cell r="K127">
            <v>467922.35</v>
          </cell>
          <cell r="L127">
            <v>-181031.09</v>
          </cell>
          <cell r="M127">
            <v>286891.26</v>
          </cell>
        </row>
        <row r="128">
          <cell r="D128">
            <v>2353725.16</v>
          </cell>
          <cell r="G128">
            <v>2394850.11</v>
          </cell>
          <cell r="H128">
            <v>3211567.09</v>
          </cell>
          <cell r="I128">
            <v>0</v>
          </cell>
          <cell r="J128">
            <v>3211567.09</v>
          </cell>
          <cell r="K128">
            <v>725269.39</v>
          </cell>
          <cell r="L128">
            <v>-5374.72</v>
          </cell>
          <cell r="M128">
            <v>719894.67</v>
          </cell>
        </row>
        <row r="129">
          <cell r="D129">
            <v>7129957.79</v>
          </cell>
          <cell r="G129">
            <v>9308157.1600000001</v>
          </cell>
          <cell r="H129">
            <v>11188290.199999999</v>
          </cell>
          <cell r="I129">
            <v>-22472.87</v>
          </cell>
          <cell r="J129">
            <v>11165817.33</v>
          </cell>
          <cell r="K129">
            <v>15115218.75</v>
          </cell>
          <cell r="L129">
            <v>-2060278.75</v>
          </cell>
          <cell r="M129">
            <v>13054940</v>
          </cell>
        </row>
        <row r="130">
          <cell r="D130">
            <v>0</v>
          </cell>
          <cell r="G130">
            <v>21367.200000000001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D131">
            <v>10512611</v>
          </cell>
          <cell r="G131">
            <v>10497597.800000001</v>
          </cell>
          <cell r="H131">
            <v>13665487.449999999</v>
          </cell>
          <cell r="I131">
            <v>-48366.66</v>
          </cell>
          <cell r="J131">
            <v>13617120.789999999</v>
          </cell>
          <cell r="K131">
            <v>17322849.949999999</v>
          </cell>
          <cell r="L131">
            <v>-2445609.71</v>
          </cell>
          <cell r="M131">
            <v>14877240.24</v>
          </cell>
        </row>
        <row r="132">
          <cell r="D132">
            <v>224761.5</v>
          </cell>
          <cell r="G132">
            <v>325968.02</v>
          </cell>
          <cell r="H132">
            <v>303474.06</v>
          </cell>
          <cell r="I132">
            <v>-1495.73</v>
          </cell>
          <cell r="J132">
            <v>301978.33</v>
          </cell>
          <cell r="K132">
            <v>345087.75</v>
          </cell>
          <cell r="L132">
            <v>-55027.38</v>
          </cell>
          <cell r="M132">
            <v>290060.37</v>
          </cell>
        </row>
        <row r="133">
          <cell r="D133">
            <v>694107.23</v>
          </cell>
          <cell r="G133">
            <v>860610.48</v>
          </cell>
          <cell r="H133">
            <v>1019833.76</v>
          </cell>
          <cell r="I133">
            <v>0</v>
          </cell>
          <cell r="J133">
            <v>1019833.76</v>
          </cell>
          <cell r="K133">
            <v>2300201.6</v>
          </cell>
          <cell r="L133">
            <v>-1150100.8</v>
          </cell>
          <cell r="M133">
            <v>1150100.8</v>
          </cell>
        </row>
        <row r="134">
          <cell r="D134">
            <v>20256.419999999998</v>
          </cell>
          <cell r="G134">
            <v>20501.28</v>
          </cell>
          <cell r="H134">
            <v>23610.12</v>
          </cell>
          <cell r="I134">
            <v>0</v>
          </cell>
          <cell r="J134">
            <v>23610.12</v>
          </cell>
          <cell r="K134">
            <v>28572.36</v>
          </cell>
          <cell r="L134">
            <v>0</v>
          </cell>
          <cell r="M134">
            <v>28572.36</v>
          </cell>
        </row>
        <row r="135">
          <cell r="D135">
            <v>169358.05</v>
          </cell>
          <cell r="G135">
            <v>168119.56</v>
          </cell>
          <cell r="H135">
            <v>251507.66</v>
          </cell>
          <cell r="I135">
            <v>-2296</v>
          </cell>
          <cell r="J135">
            <v>249211.66</v>
          </cell>
          <cell r="K135">
            <v>263825.24</v>
          </cell>
          <cell r="L135">
            <v>0</v>
          </cell>
          <cell r="M135">
            <v>263825.24</v>
          </cell>
        </row>
        <row r="136">
          <cell r="D136">
            <v>2050.62</v>
          </cell>
          <cell r="G136">
            <v>1890.42</v>
          </cell>
          <cell r="H136">
            <v>8865.09</v>
          </cell>
          <cell r="I136">
            <v>0</v>
          </cell>
          <cell r="J136">
            <v>8865.09</v>
          </cell>
          <cell r="K136">
            <v>124546.97</v>
          </cell>
          <cell r="L136">
            <v>0</v>
          </cell>
          <cell r="M136">
            <v>124546.97</v>
          </cell>
        </row>
        <row r="137">
          <cell r="D137">
            <v>147056.68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432558.72</v>
          </cell>
          <cell r="G138">
            <v>376915.3</v>
          </cell>
          <cell r="H138">
            <v>355452.8</v>
          </cell>
          <cell r="I138">
            <v>-1299</v>
          </cell>
          <cell r="J138">
            <v>354153.8</v>
          </cell>
          <cell r="K138">
            <v>524898.28</v>
          </cell>
          <cell r="L138">
            <v>-290</v>
          </cell>
          <cell r="M138">
            <v>524608.28</v>
          </cell>
        </row>
        <row r="139">
          <cell r="D139">
            <v>55412.959999999999</v>
          </cell>
          <cell r="G139">
            <v>15823.26</v>
          </cell>
          <cell r="H139">
            <v>6223.26</v>
          </cell>
          <cell r="I139">
            <v>0</v>
          </cell>
          <cell r="J139">
            <v>6223.26</v>
          </cell>
          <cell r="K139">
            <v>23889.75</v>
          </cell>
          <cell r="L139">
            <v>0</v>
          </cell>
          <cell r="M139">
            <v>23889.75</v>
          </cell>
        </row>
        <row r="140">
          <cell r="D140">
            <v>112156.28</v>
          </cell>
          <cell r="G140">
            <v>60627.38</v>
          </cell>
          <cell r="H140">
            <v>99679.71</v>
          </cell>
          <cell r="I140">
            <v>0</v>
          </cell>
          <cell r="J140">
            <v>99679.71</v>
          </cell>
          <cell r="K140">
            <v>125826.82</v>
          </cell>
          <cell r="L140">
            <v>0</v>
          </cell>
          <cell r="M140">
            <v>125826.82</v>
          </cell>
        </row>
        <row r="141">
          <cell r="D141">
            <v>16553.5</v>
          </cell>
          <cell r="G141">
            <v>14005.3</v>
          </cell>
          <cell r="H141">
            <v>9074.49</v>
          </cell>
          <cell r="I141">
            <v>-116</v>
          </cell>
          <cell r="J141">
            <v>8958.49</v>
          </cell>
          <cell r="K141">
            <v>15807.72</v>
          </cell>
          <cell r="L141">
            <v>0</v>
          </cell>
          <cell r="M141">
            <v>15807.72</v>
          </cell>
        </row>
        <row r="142">
          <cell r="D142">
            <v>6006.7</v>
          </cell>
          <cell r="G142">
            <v>6145.74</v>
          </cell>
          <cell r="H142">
            <v>5449.01</v>
          </cell>
          <cell r="I142">
            <v>-712.26</v>
          </cell>
          <cell r="J142">
            <v>4736.75</v>
          </cell>
          <cell r="K142">
            <v>3107.03</v>
          </cell>
          <cell r="L142">
            <v>0</v>
          </cell>
          <cell r="M142">
            <v>3107.03</v>
          </cell>
        </row>
        <row r="143">
          <cell r="D143">
            <v>7079.99</v>
          </cell>
          <cell r="G143">
            <v>3885</v>
          </cell>
          <cell r="H143">
            <v>3837.95</v>
          </cell>
          <cell r="I143">
            <v>0</v>
          </cell>
          <cell r="J143">
            <v>3837.95</v>
          </cell>
          <cell r="K143">
            <v>15002.66</v>
          </cell>
          <cell r="L143">
            <v>0</v>
          </cell>
          <cell r="M143">
            <v>15002.66</v>
          </cell>
        </row>
        <row r="144">
          <cell r="D144">
            <v>40924.800000000003</v>
          </cell>
          <cell r="G144">
            <v>0</v>
          </cell>
          <cell r="H144">
            <v>250</v>
          </cell>
          <cell r="I144">
            <v>-125</v>
          </cell>
          <cell r="J144">
            <v>125</v>
          </cell>
          <cell r="K144">
            <v>220</v>
          </cell>
          <cell r="L144">
            <v>0</v>
          </cell>
          <cell r="M144">
            <v>220</v>
          </cell>
        </row>
        <row r="145">
          <cell r="D145">
            <v>717</v>
          </cell>
          <cell r="G145">
            <v>981.5</v>
          </cell>
          <cell r="H145">
            <v>2371.5</v>
          </cell>
          <cell r="I145">
            <v>0</v>
          </cell>
          <cell r="J145">
            <v>2371.5</v>
          </cell>
          <cell r="K145">
            <v>991</v>
          </cell>
          <cell r="L145">
            <v>0</v>
          </cell>
          <cell r="M145">
            <v>991</v>
          </cell>
        </row>
        <row r="146">
          <cell r="D146">
            <v>483946.32</v>
          </cell>
          <cell r="G146">
            <v>518056</v>
          </cell>
          <cell r="H146">
            <v>550297.66</v>
          </cell>
          <cell r="I146">
            <v>0</v>
          </cell>
          <cell r="J146">
            <v>550297.66</v>
          </cell>
          <cell r="K146">
            <v>673826.03</v>
          </cell>
          <cell r="L146">
            <v>-22812.2</v>
          </cell>
          <cell r="M146">
            <v>651013.82999999996</v>
          </cell>
        </row>
        <row r="147">
          <cell r="D147">
            <v>11633.04</v>
          </cell>
          <cell r="G147">
            <v>31975.4</v>
          </cell>
          <cell r="H147">
            <v>56495.83</v>
          </cell>
          <cell r="I147">
            <v>0</v>
          </cell>
          <cell r="J147">
            <v>56495.83</v>
          </cell>
          <cell r="K147">
            <v>70406.2</v>
          </cell>
          <cell r="L147">
            <v>0</v>
          </cell>
          <cell r="M147">
            <v>70406.2</v>
          </cell>
        </row>
        <row r="148"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1682</v>
          </cell>
          <cell r="L148">
            <v>0</v>
          </cell>
          <cell r="M148">
            <v>1682</v>
          </cell>
        </row>
        <row r="149">
          <cell r="D149">
            <v>401</v>
          </cell>
          <cell r="G149">
            <v>0</v>
          </cell>
          <cell r="H149">
            <v>644</v>
          </cell>
          <cell r="I149">
            <v>0</v>
          </cell>
          <cell r="J149">
            <v>644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821.6</v>
          </cell>
          <cell r="L150">
            <v>0</v>
          </cell>
          <cell r="M150">
            <v>821.6</v>
          </cell>
        </row>
        <row r="151"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27631.200000000001</v>
          </cell>
          <cell r="L151">
            <v>0</v>
          </cell>
          <cell r="M151">
            <v>27631.200000000001</v>
          </cell>
        </row>
        <row r="152">
          <cell r="D152">
            <v>19230.490000000002</v>
          </cell>
          <cell r="G152">
            <v>92599.45</v>
          </cell>
          <cell r="H152">
            <v>81879.11</v>
          </cell>
          <cell r="I152">
            <v>0</v>
          </cell>
          <cell r="J152">
            <v>81879.11</v>
          </cell>
          <cell r="K152">
            <v>35156.69</v>
          </cell>
          <cell r="L152">
            <v>0</v>
          </cell>
          <cell r="M152">
            <v>35156.69</v>
          </cell>
        </row>
        <row r="153">
          <cell r="D153">
            <v>181997</v>
          </cell>
          <cell r="G153">
            <v>201888</v>
          </cell>
          <cell r="H153">
            <v>194045</v>
          </cell>
          <cell r="I153">
            <v>-430</v>
          </cell>
          <cell r="J153">
            <v>193615</v>
          </cell>
          <cell r="K153">
            <v>240379</v>
          </cell>
          <cell r="L153">
            <v>-599</v>
          </cell>
          <cell r="M153">
            <v>239780</v>
          </cell>
        </row>
        <row r="154">
          <cell r="D154">
            <v>3761</v>
          </cell>
          <cell r="G154">
            <v>42447</v>
          </cell>
          <cell r="H154">
            <v>21088</v>
          </cell>
          <cell r="I154">
            <v>0</v>
          </cell>
          <cell r="J154">
            <v>21088</v>
          </cell>
          <cell r="K154">
            <v>10334</v>
          </cell>
          <cell r="L154">
            <v>0</v>
          </cell>
          <cell r="M154">
            <v>10334</v>
          </cell>
        </row>
        <row r="155">
          <cell r="D155">
            <v>152674.82999999999</v>
          </cell>
          <cell r="G155">
            <v>160811.43</v>
          </cell>
          <cell r="H155">
            <v>110657.28</v>
          </cell>
          <cell r="I155">
            <v>0</v>
          </cell>
          <cell r="J155">
            <v>110657.28</v>
          </cell>
          <cell r="K155">
            <v>92720.85</v>
          </cell>
          <cell r="L155">
            <v>0</v>
          </cell>
          <cell r="M155">
            <v>92720.85</v>
          </cell>
        </row>
        <row r="156">
          <cell r="D156">
            <v>91799.33</v>
          </cell>
          <cell r="G156">
            <v>89437</v>
          </cell>
          <cell r="H156">
            <v>111459</v>
          </cell>
          <cell r="I156">
            <v>-21223</v>
          </cell>
          <cell r="J156">
            <v>90236</v>
          </cell>
          <cell r="K156">
            <v>86927.5</v>
          </cell>
          <cell r="L156">
            <v>0</v>
          </cell>
          <cell r="M156">
            <v>86927.5</v>
          </cell>
        </row>
        <row r="157">
          <cell r="D157">
            <v>97576.85</v>
          </cell>
          <cell r="G157">
            <v>260510.74</v>
          </cell>
          <cell r="H157">
            <v>293102.26</v>
          </cell>
          <cell r="I157">
            <v>-5916</v>
          </cell>
          <cell r="J157">
            <v>287186.26</v>
          </cell>
          <cell r="K157">
            <v>308428.5</v>
          </cell>
          <cell r="L157">
            <v>0</v>
          </cell>
          <cell r="M157">
            <v>308428.5</v>
          </cell>
        </row>
        <row r="158">
          <cell r="D158">
            <v>695507.29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D159">
            <v>188609.14</v>
          </cell>
          <cell r="G159">
            <v>172299</v>
          </cell>
          <cell r="H159">
            <v>197185.5</v>
          </cell>
          <cell r="I159">
            <v>0</v>
          </cell>
          <cell r="J159">
            <v>197185.5</v>
          </cell>
          <cell r="K159">
            <v>160250.5</v>
          </cell>
          <cell r="L159">
            <v>-4634.5</v>
          </cell>
          <cell r="M159">
            <v>155616</v>
          </cell>
        </row>
        <row r="160">
          <cell r="D160">
            <v>941868.48</v>
          </cell>
          <cell r="G160">
            <v>955809.88</v>
          </cell>
          <cell r="H160">
            <v>1102949.52</v>
          </cell>
          <cell r="I160">
            <v>0</v>
          </cell>
          <cell r="J160">
            <v>1102949.52</v>
          </cell>
          <cell r="K160">
            <v>1308533.8500000001</v>
          </cell>
          <cell r="L160">
            <v>-8584</v>
          </cell>
          <cell r="M160">
            <v>1299949.8500000001</v>
          </cell>
        </row>
        <row r="161">
          <cell r="D161">
            <v>33640</v>
          </cell>
          <cell r="G161">
            <v>40368</v>
          </cell>
          <cell r="H161">
            <v>23548</v>
          </cell>
          <cell r="I161">
            <v>0</v>
          </cell>
          <cell r="J161">
            <v>23548</v>
          </cell>
          <cell r="K161">
            <v>77372</v>
          </cell>
          <cell r="L161">
            <v>0</v>
          </cell>
          <cell r="M161">
            <v>77372</v>
          </cell>
        </row>
        <row r="162">
          <cell r="D162">
            <v>28344.6</v>
          </cell>
          <cell r="G162">
            <v>54842.64</v>
          </cell>
          <cell r="H162">
            <v>66798.600000000006</v>
          </cell>
          <cell r="I162">
            <v>0</v>
          </cell>
          <cell r="J162">
            <v>66798.600000000006</v>
          </cell>
          <cell r="K162">
            <v>65549.23</v>
          </cell>
          <cell r="L162">
            <v>0</v>
          </cell>
          <cell r="M162">
            <v>65549.23</v>
          </cell>
        </row>
        <row r="163">
          <cell r="D163">
            <v>127600</v>
          </cell>
          <cell r="G163">
            <v>92800</v>
          </cell>
          <cell r="H163">
            <v>92800</v>
          </cell>
          <cell r="I163">
            <v>0</v>
          </cell>
          <cell r="J163">
            <v>92800</v>
          </cell>
          <cell r="K163">
            <v>92800</v>
          </cell>
          <cell r="L163">
            <v>0</v>
          </cell>
          <cell r="M163">
            <v>92800</v>
          </cell>
        </row>
        <row r="164">
          <cell r="D164">
            <v>580</v>
          </cell>
          <cell r="G164">
            <v>0</v>
          </cell>
          <cell r="H164">
            <v>29638</v>
          </cell>
          <cell r="I164">
            <v>0</v>
          </cell>
          <cell r="J164">
            <v>29638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2320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1319680.3999999999</v>
          </cell>
          <cell r="L165">
            <v>0</v>
          </cell>
          <cell r="M165">
            <v>1319680.3999999999</v>
          </cell>
        </row>
        <row r="166">
          <cell r="D166">
            <v>1012132.27</v>
          </cell>
          <cell r="G166">
            <v>1044045.46</v>
          </cell>
          <cell r="H166">
            <v>1273093.3400000001</v>
          </cell>
          <cell r="I166">
            <v>-135784.60999999999</v>
          </cell>
          <cell r="J166">
            <v>1137308.73</v>
          </cell>
          <cell r="K166">
            <v>933738.45</v>
          </cell>
          <cell r="L166">
            <v>-15679.13</v>
          </cell>
          <cell r="M166">
            <v>918059.32</v>
          </cell>
        </row>
        <row r="167">
          <cell r="D167">
            <v>284498.18</v>
          </cell>
          <cell r="G167">
            <v>258636.13</v>
          </cell>
          <cell r="H167">
            <v>490690.09</v>
          </cell>
          <cell r="I167">
            <v>0</v>
          </cell>
          <cell r="J167">
            <v>490690.09</v>
          </cell>
          <cell r="K167">
            <v>212219.95</v>
          </cell>
          <cell r="L167">
            <v>-35995.980000000003</v>
          </cell>
          <cell r="M167">
            <v>176223.97</v>
          </cell>
        </row>
        <row r="168">
          <cell r="D168">
            <v>0</v>
          </cell>
          <cell r="G168">
            <v>46149.29</v>
          </cell>
          <cell r="H168">
            <v>297252.2</v>
          </cell>
          <cell r="I168">
            <v>0</v>
          </cell>
          <cell r="J168">
            <v>297252.2</v>
          </cell>
          <cell r="K168">
            <v>310360.12</v>
          </cell>
          <cell r="L168">
            <v>-9000</v>
          </cell>
          <cell r="M168">
            <v>301360.12</v>
          </cell>
        </row>
        <row r="169">
          <cell r="D169">
            <v>0</v>
          </cell>
          <cell r="G169">
            <v>30160</v>
          </cell>
          <cell r="H169">
            <v>8523.7999999999993</v>
          </cell>
          <cell r="I169">
            <v>0</v>
          </cell>
          <cell r="J169">
            <v>8523.7999999999993</v>
          </cell>
          <cell r="K169">
            <v>0</v>
          </cell>
          <cell r="L169">
            <v>0</v>
          </cell>
          <cell r="M169">
            <v>0</v>
          </cell>
        </row>
        <row r="170">
          <cell r="D170">
            <v>6347.54</v>
          </cell>
          <cell r="G170">
            <v>208.8</v>
          </cell>
          <cell r="H170">
            <v>6920.05</v>
          </cell>
          <cell r="I170">
            <v>-1125.2</v>
          </cell>
          <cell r="J170">
            <v>5794.85</v>
          </cell>
          <cell r="K170">
            <v>1037.04</v>
          </cell>
          <cell r="L170">
            <v>-716.82</v>
          </cell>
          <cell r="M170">
            <v>320.22000000000003</v>
          </cell>
        </row>
        <row r="171">
          <cell r="D171">
            <v>113392.29</v>
          </cell>
          <cell r="G171">
            <v>97769.37</v>
          </cell>
          <cell r="H171">
            <v>108284.83</v>
          </cell>
          <cell r="I171">
            <v>0</v>
          </cell>
          <cell r="J171">
            <v>108284.83</v>
          </cell>
          <cell r="K171">
            <v>106628.44</v>
          </cell>
          <cell r="L171">
            <v>-3837.86</v>
          </cell>
          <cell r="M171">
            <v>102790.58</v>
          </cell>
        </row>
        <row r="172">
          <cell r="D172">
            <v>13401.2</v>
          </cell>
          <cell r="G172">
            <v>26627.21</v>
          </cell>
          <cell r="H172">
            <v>35892.53</v>
          </cell>
          <cell r="I172">
            <v>-2668</v>
          </cell>
          <cell r="J172">
            <v>33224.53</v>
          </cell>
          <cell r="K172">
            <v>43674.81</v>
          </cell>
          <cell r="L172">
            <v>0</v>
          </cell>
          <cell r="M172">
            <v>43674.81</v>
          </cell>
        </row>
        <row r="173">
          <cell r="D173">
            <v>457935.7</v>
          </cell>
          <cell r="G173">
            <v>295620.51</v>
          </cell>
          <cell r="H173">
            <v>180925.93</v>
          </cell>
          <cell r="I173">
            <v>-8990</v>
          </cell>
          <cell r="J173">
            <v>171935.93</v>
          </cell>
          <cell r="K173">
            <v>220621.61</v>
          </cell>
          <cell r="L173">
            <v>-140012</v>
          </cell>
          <cell r="M173">
            <v>80609.61</v>
          </cell>
        </row>
        <row r="174">
          <cell r="D174">
            <v>195829.26</v>
          </cell>
          <cell r="G174">
            <v>39580.04</v>
          </cell>
          <cell r="H174">
            <v>150815.35999999999</v>
          </cell>
          <cell r="I174">
            <v>0</v>
          </cell>
          <cell r="J174">
            <v>150815.35999999999</v>
          </cell>
          <cell r="K174">
            <v>87916.03</v>
          </cell>
          <cell r="L174">
            <v>0</v>
          </cell>
          <cell r="M174">
            <v>87916.03</v>
          </cell>
        </row>
        <row r="175">
          <cell r="D175">
            <v>86797.08</v>
          </cell>
          <cell r="G175">
            <v>47597.24</v>
          </cell>
          <cell r="H175">
            <v>73218.92</v>
          </cell>
          <cell r="I175">
            <v>-20634.59</v>
          </cell>
          <cell r="J175">
            <v>52584.33</v>
          </cell>
          <cell r="K175">
            <v>47966</v>
          </cell>
          <cell r="L175">
            <v>-406</v>
          </cell>
          <cell r="M175">
            <v>47560</v>
          </cell>
        </row>
        <row r="176">
          <cell r="D176">
            <v>114578.81</v>
          </cell>
          <cell r="G176">
            <v>36054.75</v>
          </cell>
          <cell r="H176">
            <v>148454.26</v>
          </cell>
          <cell r="I176">
            <v>-118709.24</v>
          </cell>
          <cell r="J176">
            <v>29745.02</v>
          </cell>
          <cell r="K176">
            <v>29670</v>
          </cell>
          <cell r="L176">
            <v>0</v>
          </cell>
          <cell r="M176">
            <v>29670</v>
          </cell>
        </row>
        <row r="177">
          <cell r="D177">
            <v>217957.39</v>
          </cell>
          <cell r="G177">
            <v>230324.44</v>
          </cell>
          <cell r="H177">
            <v>231459.72</v>
          </cell>
          <cell r="I177">
            <v>0</v>
          </cell>
          <cell r="J177">
            <v>231459.72</v>
          </cell>
          <cell r="K177">
            <v>278760.38</v>
          </cell>
          <cell r="L177">
            <v>-470.36</v>
          </cell>
          <cell r="M177">
            <v>278290.02</v>
          </cell>
        </row>
        <row r="178">
          <cell r="D178">
            <v>0</v>
          </cell>
          <cell r="G178">
            <v>25520</v>
          </cell>
          <cell r="H178">
            <v>12760</v>
          </cell>
          <cell r="I178">
            <v>0</v>
          </cell>
          <cell r="J178">
            <v>12760</v>
          </cell>
          <cell r="K178">
            <v>16240</v>
          </cell>
          <cell r="L178">
            <v>0</v>
          </cell>
          <cell r="M178">
            <v>16240</v>
          </cell>
        </row>
        <row r="179">
          <cell r="D179">
            <v>14528.18</v>
          </cell>
          <cell r="G179">
            <v>10058.959999999999</v>
          </cell>
          <cell r="H179">
            <v>16982.009999999998</v>
          </cell>
          <cell r="I179">
            <v>0</v>
          </cell>
          <cell r="J179">
            <v>16982.009999999998</v>
          </cell>
          <cell r="K179">
            <v>22094.02</v>
          </cell>
          <cell r="L179">
            <v>0</v>
          </cell>
          <cell r="M179">
            <v>22094.02</v>
          </cell>
        </row>
        <row r="180"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1135</v>
          </cell>
          <cell r="L180">
            <v>0</v>
          </cell>
          <cell r="M180">
            <v>1135</v>
          </cell>
        </row>
        <row r="181">
          <cell r="D181">
            <v>3375580.27</v>
          </cell>
          <cell r="G181">
            <v>4803113.34</v>
          </cell>
          <cell r="H181">
            <v>5172314.26</v>
          </cell>
          <cell r="I181">
            <v>-611040.34</v>
          </cell>
          <cell r="J181">
            <v>4561273.92</v>
          </cell>
          <cell r="K181">
            <v>5693188</v>
          </cell>
          <cell r="L181">
            <v>-511831.59</v>
          </cell>
          <cell r="M181">
            <v>5181356.41</v>
          </cell>
        </row>
        <row r="182">
          <cell r="D182">
            <v>109527.2</v>
          </cell>
          <cell r="G182">
            <v>62176</v>
          </cell>
          <cell r="H182">
            <v>1102</v>
          </cell>
          <cell r="I182">
            <v>0</v>
          </cell>
          <cell r="J182">
            <v>1102</v>
          </cell>
          <cell r="K182">
            <v>0</v>
          </cell>
          <cell r="L182">
            <v>0</v>
          </cell>
          <cell r="M182">
            <v>0</v>
          </cell>
        </row>
        <row r="183">
          <cell r="D183">
            <v>29232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D184">
            <v>232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D185">
            <v>232000</v>
          </cell>
          <cell r="G185">
            <v>1241199.94</v>
          </cell>
          <cell r="H185">
            <v>358036.32</v>
          </cell>
          <cell r="I185">
            <v>0</v>
          </cell>
          <cell r="J185">
            <v>358036.32</v>
          </cell>
          <cell r="K185">
            <v>139200</v>
          </cell>
          <cell r="L185">
            <v>0</v>
          </cell>
          <cell r="M185">
            <v>139200</v>
          </cell>
        </row>
        <row r="186">
          <cell r="D186">
            <v>28281</v>
          </cell>
          <cell r="G186">
            <v>47323.01</v>
          </cell>
          <cell r="H186">
            <v>108190</v>
          </cell>
          <cell r="I186">
            <v>-6652</v>
          </cell>
          <cell r="J186">
            <v>101538</v>
          </cell>
          <cell r="K186">
            <v>57176</v>
          </cell>
          <cell r="L186">
            <v>-21214</v>
          </cell>
          <cell r="M186">
            <v>35962</v>
          </cell>
        </row>
        <row r="187">
          <cell r="D187">
            <v>19702</v>
          </cell>
          <cell r="G187">
            <v>54767.7</v>
          </cell>
          <cell r="H187">
            <v>49384.91</v>
          </cell>
          <cell r="I187">
            <v>0</v>
          </cell>
          <cell r="J187">
            <v>49384.91</v>
          </cell>
          <cell r="K187">
            <v>0</v>
          </cell>
          <cell r="L187">
            <v>0</v>
          </cell>
          <cell r="M187">
            <v>0</v>
          </cell>
        </row>
        <row r="188">
          <cell r="D188">
            <v>82007.649999999994</v>
          </cell>
          <cell r="G188">
            <v>82693.649999999994</v>
          </cell>
          <cell r="H188">
            <v>92748</v>
          </cell>
          <cell r="I188">
            <v>-3018</v>
          </cell>
          <cell r="J188">
            <v>89730</v>
          </cell>
          <cell r="K188">
            <v>119633.33</v>
          </cell>
          <cell r="L188">
            <v>-5813</v>
          </cell>
          <cell r="M188">
            <v>113820.33</v>
          </cell>
        </row>
        <row r="189">
          <cell r="D189">
            <v>0</v>
          </cell>
          <cell r="G189">
            <v>2683.83</v>
          </cell>
          <cell r="H189">
            <v>1865.07</v>
          </cell>
          <cell r="I189">
            <v>0</v>
          </cell>
          <cell r="J189">
            <v>1865.07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36349.03</v>
          </cell>
          <cell r="G190">
            <v>49404.24</v>
          </cell>
          <cell r="H190">
            <v>67472.179999999993</v>
          </cell>
          <cell r="I190">
            <v>0</v>
          </cell>
          <cell r="J190">
            <v>67472.179999999993</v>
          </cell>
          <cell r="K190">
            <v>96570.48</v>
          </cell>
          <cell r="L190">
            <v>-41.05</v>
          </cell>
          <cell r="M190">
            <v>96529.43</v>
          </cell>
        </row>
        <row r="191">
          <cell r="D191">
            <v>17500.84</v>
          </cell>
          <cell r="G191">
            <v>53788.800000000003</v>
          </cell>
          <cell r="H191">
            <v>42160.68</v>
          </cell>
          <cell r="I191">
            <v>0</v>
          </cell>
          <cell r="J191">
            <v>42160.68</v>
          </cell>
          <cell r="K191">
            <v>0</v>
          </cell>
          <cell r="L191">
            <v>0</v>
          </cell>
          <cell r="M191">
            <v>0</v>
          </cell>
        </row>
        <row r="192">
          <cell r="D192">
            <v>311073.34000000003</v>
          </cell>
          <cell r="G192">
            <v>356467.63</v>
          </cell>
          <cell r="H192">
            <v>469854.49</v>
          </cell>
          <cell r="I192">
            <v>-2181.6</v>
          </cell>
          <cell r="J192">
            <v>467672.89</v>
          </cell>
          <cell r="K192">
            <v>518937.55</v>
          </cell>
          <cell r="L192">
            <v>-29617.58</v>
          </cell>
          <cell r="M192">
            <v>489319.97</v>
          </cell>
        </row>
        <row r="193">
          <cell r="D193">
            <v>0</v>
          </cell>
          <cell r="G193">
            <v>397168.31</v>
          </cell>
          <cell r="H193">
            <v>390137.46</v>
          </cell>
          <cell r="I193">
            <v>-10769</v>
          </cell>
          <cell r="J193">
            <v>379368.46</v>
          </cell>
          <cell r="K193">
            <v>737150.77</v>
          </cell>
          <cell r="L193">
            <v>-3704.27</v>
          </cell>
          <cell r="M193">
            <v>733446.5</v>
          </cell>
        </row>
        <row r="194">
          <cell r="D194">
            <v>112686.69</v>
          </cell>
          <cell r="G194">
            <v>162802.57999999999</v>
          </cell>
          <cell r="H194">
            <v>167844.06</v>
          </cell>
          <cell r="I194">
            <v>0</v>
          </cell>
          <cell r="J194">
            <v>167844.06</v>
          </cell>
          <cell r="K194">
            <v>194030.34</v>
          </cell>
          <cell r="L194">
            <v>-29598.89</v>
          </cell>
          <cell r="M194">
            <v>164431.45000000001</v>
          </cell>
        </row>
        <row r="195">
          <cell r="D195">
            <v>71007.73</v>
          </cell>
          <cell r="G195">
            <v>89948.76</v>
          </cell>
          <cell r="H195">
            <v>67799.87</v>
          </cell>
          <cell r="I195">
            <v>-256</v>
          </cell>
          <cell r="J195">
            <v>67543.87</v>
          </cell>
          <cell r="K195">
            <v>76982.080000000002</v>
          </cell>
          <cell r="L195">
            <v>-445.5</v>
          </cell>
          <cell r="M195">
            <v>76536.58</v>
          </cell>
        </row>
        <row r="196">
          <cell r="D196">
            <v>20121.900000000001</v>
          </cell>
          <cell r="G196">
            <v>17198</v>
          </cell>
          <cell r="H196">
            <v>24898</v>
          </cell>
          <cell r="I196">
            <v>0</v>
          </cell>
          <cell r="J196">
            <v>24898</v>
          </cell>
          <cell r="K196">
            <v>21987</v>
          </cell>
          <cell r="L196">
            <v>0</v>
          </cell>
          <cell r="M196">
            <v>21987</v>
          </cell>
        </row>
        <row r="197">
          <cell r="D197">
            <v>601040.64000000001</v>
          </cell>
          <cell r="G197">
            <v>741139.01</v>
          </cell>
          <cell r="H197">
            <v>886986.23999999999</v>
          </cell>
          <cell r="I197">
            <v>-3557.26</v>
          </cell>
          <cell r="J197">
            <v>883428.98</v>
          </cell>
          <cell r="K197">
            <v>1197454.3600000001</v>
          </cell>
          <cell r="L197">
            <v>-211976.52</v>
          </cell>
          <cell r="M197">
            <v>985477.84</v>
          </cell>
        </row>
        <row r="198">
          <cell r="D198">
            <v>310079.09999999998</v>
          </cell>
          <cell r="G198">
            <v>334512.53000000003</v>
          </cell>
          <cell r="H198">
            <v>387178.16</v>
          </cell>
          <cell r="I198">
            <v>0</v>
          </cell>
          <cell r="J198">
            <v>387178.16</v>
          </cell>
          <cell r="K198">
            <v>385854.24</v>
          </cell>
          <cell r="L198">
            <v>0</v>
          </cell>
          <cell r="M198">
            <v>385854.24</v>
          </cell>
        </row>
        <row r="199">
          <cell r="D199">
            <v>20026.3</v>
          </cell>
          <cell r="G199">
            <v>20026.29</v>
          </cell>
          <cell r="H199">
            <v>20026.3</v>
          </cell>
          <cell r="I199">
            <v>0</v>
          </cell>
          <cell r="J199">
            <v>20026.3</v>
          </cell>
          <cell r="K199">
            <v>15098.28</v>
          </cell>
          <cell r="L199">
            <v>0</v>
          </cell>
          <cell r="M199">
            <v>15098.28</v>
          </cell>
        </row>
        <row r="200">
          <cell r="D200">
            <v>443883.48</v>
          </cell>
          <cell r="G200">
            <v>743318.46</v>
          </cell>
          <cell r="H200">
            <v>829195.53</v>
          </cell>
          <cell r="I200">
            <v>0</v>
          </cell>
          <cell r="J200">
            <v>829195.53</v>
          </cell>
          <cell r="K200">
            <v>1055692.46</v>
          </cell>
          <cell r="L200">
            <v>0</v>
          </cell>
          <cell r="M200">
            <v>1055692.46</v>
          </cell>
        </row>
        <row r="201">
          <cell r="D201">
            <v>3764.11</v>
          </cell>
          <cell r="G201">
            <v>5525.74</v>
          </cell>
          <cell r="H201">
            <v>18237.669999999998</v>
          </cell>
          <cell r="I201">
            <v>0</v>
          </cell>
          <cell r="J201">
            <v>18237.669999999998</v>
          </cell>
          <cell r="K201">
            <v>19563.43</v>
          </cell>
          <cell r="L201">
            <v>0</v>
          </cell>
          <cell r="M201">
            <v>19563.43</v>
          </cell>
        </row>
        <row r="202">
          <cell r="D202">
            <v>676157.92</v>
          </cell>
          <cell r="G202">
            <v>725973.88</v>
          </cell>
          <cell r="H202">
            <v>709964.39</v>
          </cell>
          <cell r="I202">
            <v>0</v>
          </cell>
          <cell r="J202">
            <v>709964.39</v>
          </cell>
          <cell r="K202">
            <v>886443.71</v>
          </cell>
          <cell r="L202">
            <v>0</v>
          </cell>
          <cell r="M202">
            <v>886443.71</v>
          </cell>
        </row>
        <row r="203">
          <cell r="D203">
            <v>0</v>
          </cell>
          <cell r="G203">
            <v>16983.27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D204">
            <v>1074.58</v>
          </cell>
          <cell r="G204">
            <v>804.35</v>
          </cell>
          <cell r="H204">
            <v>681.72</v>
          </cell>
          <cell r="I204">
            <v>0</v>
          </cell>
          <cell r="J204">
            <v>681.72</v>
          </cell>
          <cell r="K204">
            <v>510.05</v>
          </cell>
          <cell r="L204">
            <v>0</v>
          </cell>
          <cell r="M204">
            <v>510.05</v>
          </cell>
        </row>
        <row r="205">
          <cell r="D205">
            <v>31414.7</v>
          </cell>
          <cell r="G205">
            <v>20178.46</v>
          </cell>
          <cell r="H205">
            <v>3205.54</v>
          </cell>
          <cell r="I205">
            <v>0</v>
          </cell>
          <cell r="J205">
            <v>3205.54</v>
          </cell>
          <cell r="K205">
            <v>2484.11</v>
          </cell>
          <cell r="L205">
            <v>0</v>
          </cell>
          <cell r="M205">
            <v>2484.11</v>
          </cell>
        </row>
        <row r="206">
          <cell r="D206">
            <v>0</v>
          </cell>
          <cell r="G206">
            <v>0</v>
          </cell>
          <cell r="H206">
            <v>16983.27</v>
          </cell>
          <cell r="I206">
            <v>0</v>
          </cell>
          <cell r="J206">
            <v>16983.27</v>
          </cell>
          <cell r="K206">
            <v>16983.27</v>
          </cell>
          <cell r="L206">
            <v>0</v>
          </cell>
          <cell r="M206">
            <v>16983.27</v>
          </cell>
        </row>
        <row r="207">
          <cell r="D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7937.3</v>
          </cell>
          <cell r="L207">
            <v>0</v>
          </cell>
          <cell r="M207">
            <v>7937.3</v>
          </cell>
        </row>
        <row r="208">
          <cell r="D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220083.34</v>
          </cell>
          <cell r="L208">
            <v>-220083.34</v>
          </cell>
          <cell r="M20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F TCA 4to trim 2016"/>
      <sheetName val="Títulos"/>
      <sheetName val="001"/>
      <sheetName val="Impresos"/>
      <sheetName val="Notas"/>
      <sheetName val="Transparencia"/>
      <sheetName val="LDF Trim"/>
      <sheetName val="LDF Guia"/>
      <sheetName val="LDF Anual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4"/>
      <sheetName val="410_Muebles_Contable"/>
      <sheetName val="410_Inmuebles_Contable"/>
      <sheetName val="410_Registro_Auxiliar"/>
      <sheetName val="410_Bienes_Baja"/>
      <sheetName val="0005"/>
      <sheetName val="420_Mes_1"/>
      <sheetName val="420_Mes_2"/>
      <sheetName val="420_Mes_3"/>
      <sheetName val="430_MPASUB"/>
      <sheetName val="440_RCTAB"/>
      <sheetName val="450_DGTOF"/>
    </sheetNames>
    <sheetDataSet>
      <sheetData sheetId="0" refreshError="1"/>
      <sheetData sheetId="1">
        <row r="2">
          <cell r="B2" t="str">
            <v>TRIBUNAL DE LO CONTENCIOSO ADMINISTRATIVO</v>
          </cell>
        </row>
      </sheetData>
      <sheetData sheetId="2">
        <row r="3">
          <cell r="D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D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D5">
            <v>1000</v>
          </cell>
          <cell r="G5">
            <v>1000</v>
          </cell>
          <cell r="H5">
            <v>30268286.300000001</v>
          </cell>
          <cell r="I5">
            <v>-30268286.300000001</v>
          </cell>
          <cell r="J5">
            <v>1000</v>
          </cell>
          <cell r="K5">
            <v>35452412.229999997</v>
          </cell>
          <cell r="L5">
            <v>-35452412.229999997</v>
          </cell>
          <cell r="M5">
            <v>1000</v>
          </cell>
        </row>
        <row r="6">
          <cell r="D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D7">
            <v>5284228.9000000004</v>
          </cell>
          <cell r="G7">
            <v>3492039.18</v>
          </cell>
          <cell r="H7">
            <v>82200366.969999999</v>
          </cell>
          <cell r="I7">
            <v>-81009784.969999999</v>
          </cell>
          <cell r="J7">
            <v>4682621.18</v>
          </cell>
          <cell r="K7">
            <v>77501006.75</v>
          </cell>
          <cell r="L7">
            <v>-77822122.290000007</v>
          </cell>
          <cell r="M7">
            <v>4361505.6399999997</v>
          </cell>
        </row>
        <row r="8">
          <cell r="D8">
            <v>2686532.96</v>
          </cell>
          <cell r="G8">
            <v>3898517.66</v>
          </cell>
          <cell r="H8">
            <v>340975</v>
          </cell>
          <cell r="I8">
            <v>-4239492.66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0</v>
          </cell>
          <cell r="G9">
            <v>0</v>
          </cell>
          <cell r="H9">
            <v>1988107.57</v>
          </cell>
          <cell r="I9">
            <v>-419.58</v>
          </cell>
          <cell r="J9">
            <v>1987687.99</v>
          </cell>
          <cell r="K9">
            <v>70484.600000000006</v>
          </cell>
          <cell r="L9">
            <v>0</v>
          </cell>
          <cell r="M9">
            <v>2058172.59</v>
          </cell>
        </row>
        <row r="10">
          <cell r="D10">
            <v>0</v>
          </cell>
          <cell r="G10">
            <v>0</v>
          </cell>
          <cell r="H10">
            <v>6176038.9400000004</v>
          </cell>
          <cell r="I10">
            <v>-2028664.18</v>
          </cell>
          <cell r="J10">
            <v>4147374.76</v>
          </cell>
          <cell r="K10">
            <v>777429.39</v>
          </cell>
          <cell r="L10">
            <v>-21316.67</v>
          </cell>
          <cell r="M10">
            <v>4903487.4800000004</v>
          </cell>
        </row>
        <row r="11">
          <cell r="D11">
            <v>0</v>
          </cell>
          <cell r="G11">
            <v>1880269.55</v>
          </cell>
          <cell r="H11">
            <v>79882.350000000006</v>
          </cell>
          <cell r="I11">
            <v>-1960151.9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0</v>
          </cell>
          <cell r="G12">
            <v>0</v>
          </cell>
          <cell r="H12">
            <v>87261020.890000001</v>
          </cell>
          <cell r="I12">
            <v>-87261020.890000001</v>
          </cell>
          <cell r="J12">
            <v>0</v>
          </cell>
          <cell r="K12">
            <v>75674485.120000005</v>
          </cell>
          <cell r="L12">
            <v>-75674485.120000005</v>
          </cell>
          <cell r="M12">
            <v>0</v>
          </cell>
        </row>
        <row r="13">
          <cell r="D13">
            <v>-350.46</v>
          </cell>
          <cell r="G13">
            <v>480.45</v>
          </cell>
          <cell r="H13">
            <v>2972.13</v>
          </cell>
          <cell r="I13">
            <v>-2631.83</v>
          </cell>
          <cell r="J13">
            <v>820.75</v>
          </cell>
          <cell r="K13">
            <v>778.68</v>
          </cell>
          <cell r="L13">
            <v>-1952</v>
          </cell>
          <cell r="M13">
            <v>-352.57</v>
          </cell>
        </row>
        <row r="14">
          <cell r="D14">
            <v>0</v>
          </cell>
          <cell r="G14">
            <v>0</v>
          </cell>
          <cell r="H14">
            <v>53500</v>
          </cell>
          <cell r="I14">
            <v>-33250</v>
          </cell>
          <cell r="J14">
            <v>20250</v>
          </cell>
          <cell r="K14">
            <v>0</v>
          </cell>
          <cell r="L14">
            <v>-1750</v>
          </cell>
          <cell r="M14">
            <v>18500</v>
          </cell>
        </row>
        <row r="15">
          <cell r="D15">
            <v>-6440</v>
          </cell>
          <cell r="G15">
            <v>0</v>
          </cell>
          <cell r="H15">
            <v>5341.34</v>
          </cell>
          <cell r="I15">
            <v>-5341.34</v>
          </cell>
          <cell r="J15">
            <v>0</v>
          </cell>
          <cell r="K15">
            <v>9445.5</v>
          </cell>
          <cell r="L15">
            <v>-9445.5</v>
          </cell>
          <cell r="M15">
            <v>0</v>
          </cell>
        </row>
        <row r="16">
          <cell r="D16">
            <v>0</v>
          </cell>
          <cell r="G16">
            <v>0</v>
          </cell>
          <cell r="H16">
            <v>168742.39999999999</v>
          </cell>
          <cell r="I16">
            <v>-168741.9</v>
          </cell>
          <cell r="J16">
            <v>0.5</v>
          </cell>
          <cell r="K16">
            <v>171823.03</v>
          </cell>
          <cell r="L16">
            <v>-171823.53</v>
          </cell>
          <cell r="M16">
            <v>0</v>
          </cell>
        </row>
        <row r="17">
          <cell r="D17">
            <v>0</v>
          </cell>
          <cell r="G17">
            <v>0</v>
          </cell>
          <cell r="H17">
            <v>34.57</v>
          </cell>
          <cell r="I17">
            <v>-34.57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D18">
            <v>0</v>
          </cell>
          <cell r="G18">
            <v>0</v>
          </cell>
          <cell r="H18">
            <v>15080</v>
          </cell>
          <cell r="I18">
            <v>-15050</v>
          </cell>
          <cell r="J18">
            <v>30</v>
          </cell>
          <cell r="K18">
            <v>43000</v>
          </cell>
          <cell r="L18">
            <v>-43030</v>
          </cell>
          <cell r="M18">
            <v>0</v>
          </cell>
        </row>
        <row r="19">
          <cell r="D19">
            <v>50579.01</v>
          </cell>
          <cell r="G19">
            <v>50578.01</v>
          </cell>
          <cell r="H19">
            <v>463719.18</v>
          </cell>
          <cell r="I19">
            <v>-460357.87</v>
          </cell>
          <cell r="J19">
            <v>53939.32</v>
          </cell>
          <cell r="K19">
            <v>352225.98</v>
          </cell>
          <cell r="L19">
            <v>-406162.28</v>
          </cell>
          <cell r="M19">
            <v>3.02</v>
          </cell>
        </row>
        <row r="20">
          <cell r="D20">
            <v>1995954.86</v>
          </cell>
          <cell r="G20">
            <v>4093.89</v>
          </cell>
          <cell r="H20">
            <v>5541041.2300000004</v>
          </cell>
          <cell r="I20">
            <v>-5530180.75</v>
          </cell>
          <cell r="J20">
            <v>14954.37</v>
          </cell>
          <cell r="K20">
            <v>7303322.5700000003</v>
          </cell>
          <cell r="L20">
            <v>-7298767.3799999999</v>
          </cell>
          <cell r="M20">
            <v>19509.560000000001</v>
          </cell>
        </row>
        <row r="21">
          <cell r="D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3250865.06</v>
          </cell>
          <cell r="G22">
            <v>3918149.8</v>
          </cell>
          <cell r="H22">
            <v>177619.07</v>
          </cell>
          <cell r="I22">
            <v>0</v>
          </cell>
          <cell r="J22">
            <v>4095768.87</v>
          </cell>
          <cell r="K22">
            <v>453201.29</v>
          </cell>
          <cell r="L22">
            <v>0</v>
          </cell>
          <cell r="M22">
            <v>4548970.16</v>
          </cell>
        </row>
        <row r="23">
          <cell r="D23">
            <v>3464333.12</v>
          </cell>
          <cell r="G23">
            <v>4105027.4</v>
          </cell>
          <cell r="H23">
            <v>2605615.25</v>
          </cell>
          <cell r="I23">
            <v>-1170613.1000000001</v>
          </cell>
          <cell r="J23">
            <v>5540029.5499999998</v>
          </cell>
          <cell r="K23">
            <v>509954.73</v>
          </cell>
          <cell r="L23">
            <v>-13804</v>
          </cell>
          <cell r="M23">
            <v>6036180.2800000003</v>
          </cell>
        </row>
        <row r="24">
          <cell r="D24">
            <v>46183.35</v>
          </cell>
          <cell r="G24">
            <v>160816.32000000001</v>
          </cell>
          <cell r="H24">
            <v>34818.050000000003</v>
          </cell>
          <cell r="I24">
            <v>0</v>
          </cell>
          <cell r="J24">
            <v>195634.37</v>
          </cell>
          <cell r="K24">
            <v>0</v>
          </cell>
          <cell r="L24">
            <v>0</v>
          </cell>
          <cell r="M24">
            <v>195634.37</v>
          </cell>
        </row>
        <row r="25">
          <cell r="D25">
            <v>2882440</v>
          </cell>
          <cell r="G25">
            <v>3173986</v>
          </cell>
          <cell r="H25">
            <v>856098.03</v>
          </cell>
          <cell r="I25">
            <v>-765300</v>
          </cell>
          <cell r="J25">
            <v>3264784.03</v>
          </cell>
          <cell r="K25">
            <v>2449845</v>
          </cell>
          <cell r="L25">
            <v>-1466440.01</v>
          </cell>
          <cell r="M25">
            <v>4248189.0199999996</v>
          </cell>
        </row>
        <row r="26">
          <cell r="D26">
            <v>63848.480000000003</v>
          </cell>
          <cell r="G26">
            <v>63848.480000000003</v>
          </cell>
          <cell r="H26">
            <v>0</v>
          </cell>
          <cell r="I26">
            <v>0</v>
          </cell>
          <cell r="J26">
            <v>63848.480000000003</v>
          </cell>
          <cell r="K26">
            <v>0</v>
          </cell>
          <cell r="L26">
            <v>0</v>
          </cell>
          <cell r="M26">
            <v>63848.480000000003</v>
          </cell>
        </row>
        <row r="27">
          <cell r="D27">
            <v>213443.42</v>
          </cell>
          <cell r="G27">
            <v>213443.42</v>
          </cell>
          <cell r="H27">
            <v>8816</v>
          </cell>
          <cell r="I27">
            <v>0</v>
          </cell>
          <cell r="J27">
            <v>222259.42</v>
          </cell>
          <cell r="K27">
            <v>0</v>
          </cell>
          <cell r="L27">
            <v>0</v>
          </cell>
          <cell r="M27">
            <v>222259.42</v>
          </cell>
        </row>
        <row r="28">
          <cell r="D28">
            <v>339665.4</v>
          </cell>
          <cell r="G28">
            <v>339665.4</v>
          </cell>
          <cell r="H28">
            <v>0</v>
          </cell>
          <cell r="I28">
            <v>0</v>
          </cell>
          <cell r="J28">
            <v>339665.4</v>
          </cell>
          <cell r="K28">
            <v>0</v>
          </cell>
          <cell r="L28">
            <v>0</v>
          </cell>
          <cell r="M28">
            <v>339665.4</v>
          </cell>
        </row>
        <row r="29">
          <cell r="D29">
            <v>200262.99</v>
          </cell>
          <cell r="G29">
            <v>200262.99</v>
          </cell>
          <cell r="H29">
            <v>0</v>
          </cell>
          <cell r="I29">
            <v>0</v>
          </cell>
          <cell r="J29">
            <v>200262.99</v>
          </cell>
          <cell r="K29">
            <v>0</v>
          </cell>
          <cell r="L29">
            <v>0</v>
          </cell>
          <cell r="M29">
            <v>200262.99</v>
          </cell>
        </row>
        <row r="30">
          <cell r="D30">
            <v>2574306.5099999998</v>
          </cell>
          <cell r="G30">
            <v>7206151.71</v>
          </cell>
          <cell r="H30">
            <v>5544090.7599999998</v>
          </cell>
          <cell r="I30">
            <v>-721871.55</v>
          </cell>
          <cell r="J30">
            <v>12028370.92</v>
          </cell>
          <cell r="K30">
            <v>533600</v>
          </cell>
          <cell r="L30">
            <v>-266800</v>
          </cell>
          <cell r="M30">
            <v>12295170.92</v>
          </cell>
        </row>
        <row r="31">
          <cell r="D31">
            <v>67335.789999999994</v>
          </cell>
          <cell r="G31">
            <v>67335.789999999994</v>
          </cell>
          <cell r="H31">
            <v>0</v>
          </cell>
          <cell r="I31">
            <v>0</v>
          </cell>
          <cell r="J31">
            <v>67335.789999999994</v>
          </cell>
          <cell r="K31">
            <v>0</v>
          </cell>
          <cell r="L31">
            <v>0</v>
          </cell>
          <cell r="M31">
            <v>67335.789999999994</v>
          </cell>
        </row>
        <row r="32">
          <cell r="D32">
            <v>0</v>
          </cell>
          <cell r="G32">
            <v>0</v>
          </cell>
          <cell r="H32">
            <v>115030.7</v>
          </cell>
          <cell r="I32">
            <v>-7515.35</v>
          </cell>
          <cell r="J32">
            <v>107515.35</v>
          </cell>
          <cell r="K32">
            <v>353494.8</v>
          </cell>
          <cell r="L32">
            <v>0</v>
          </cell>
          <cell r="M32">
            <v>461010.15</v>
          </cell>
        </row>
        <row r="33">
          <cell r="D33">
            <v>-1495967.69</v>
          </cell>
          <cell r="G33">
            <v>-1830480.22</v>
          </cell>
          <cell r="H33">
            <v>0</v>
          </cell>
          <cell r="I33">
            <v>-387178.16</v>
          </cell>
          <cell r="J33">
            <v>-2217658.38</v>
          </cell>
          <cell r="K33">
            <v>0</v>
          </cell>
          <cell r="L33">
            <v>-385854.24</v>
          </cell>
          <cell r="M33">
            <v>-2603512.62</v>
          </cell>
        </row>
        <row r="34">
          <cell r="D34">
            <v>-144404.73000000001</v>
          </cell>
          <cell r="G34">
            <v>-164431.01999999999</v>
          </cell>
          <cell r="H34">
            <v>0</v>
          </cell>
          <cell r="I34">
            <v>-20026.3</v>
          </cell>
          <cell r="J34">
            <v>-184457.32</v>
          </cell>
          <cell r="K34">
            <v>0</v>
          </cell>
          <cell r="L34">
            <v>-15098.28</v>
          </cell>
          <cell r="M34">
            <v>-199555.6</v>
          </cell>
        </row>
        <row r="35">
          <cell r="D35">
            <v>-1786762.21</v>
          </cell>
          <cell r="G35">
            <v>-2483505.7799999998</v>
          </cell>
          <cell r="H35">
            <v>0</v>
          </cell>
          <cell r="I35">
            <v>-829195.53</v>
          </cell>
          <cell r="J35">
            <v>-3312701.31</v>
          </cell>
          <cell r="K35">
            <v>5866.7</v>
          </cell>
          <cell r="L35">
            <v>-1055692.46</v>
          </cell>
          <cell r="M35">
            <v>-4362527.07</v>
          </cell>
        </row>
        <row r="36">
          <cell r="D36">
            <v>-4013.28</v>
          </cell>
          <cell r="G36">
            <v>-9539.02</v>
          </cell>
          <cell r="H36">
            <v>0</v>
          </cell>
          <cell r="I36">
            <v>-18237.669999999998</v>
          </cell>
          <cell r="J36">
            <v>-27776.69</v>
          </cell>
          <cell r="K36">
            <v>0</v>
          </cell>
          <cell r="L36">
            <v>-19563.43</v>
          </cell>
          <cell r="M36">
            <v>-47340.12</v>
          </cell>
        </row>
        <row r="37">
          <cell r="D37">
            <v>-1247335.83</v>
          </cell>
          <cell r="G37">
            <v>-1360732.63</v>
          </cell>
          <cell r="H37">
            <v>579975</v>
          </cell>
          <cell r="I37">
            <v>-709964.39</v>
          </cell>
          <cell r="J37">
            <v>-1490722.02</v>
          </cell>
          <cell r="K37">
            <v>1060856.67</v>
          </cell>
          <cell r="L37">
            <v>-886443.71</v>
          </cell>
          <cell r="M37">
            <v>-1316309.06</v>
          </cell>
        </row>
        <row r="38">
          <cell r="D38">
            <v>-60983.4</v>
          </cell>
          <cell r="G38">
            <v>-61787.75</v>
          </cell>
          <cell r="H38">
            <v>0</v>
          </cell>
          <cell r="I38">
            <v>-681.72</v>
          </cell>
          <cell r="J38">
            <v>-62469.47</v>
          </cell>
          <cell r="K38">
            <v>0</v>
          </cell>
          <cell r="L38">
            <v>-510.05</v>
          </cell>
          <cell r="M38">
            <v>-62979.519999999997</v>
          </cell>
        </row>
        <row r="39">
          <cell r="D39">
            <v>-188967.31</v>
          </cell>
          <cell r="G39">
            <v>-209145.77</v>
          </cell>
          <cell r="H39">
            <v>0</v>
          </cell>
          <cell r="I39">
            <v>-3205.54</v>
          </cell>
          <cell r="J39">
            <v>-212351.31</v>
          </cell>
          <cell r="K39">
            <v>0</v>
          </cell>
          <cell r="L39">
            <v>-2484.11</v>
          </cell>
          <cell r="M39">
            <v>-214835.42</v>
          </cell>
        </row>
        <row r="40">
          <cell r="D40">
            <v>0</v>
          </cell>
          <cell r="G40">
            <v>-16983.27</v>
          </cell>
          <cell r="H40">
            <v>16983.27</v>
          </cell>
          <cell r="I40">
            <v>-16983.27</v>
          </cell>
          <cell r="J40">
            <v>-16983.27</v>
          </cell>
          <cell r="K40">
            <v>0</v>
          </cell>
          <cell r="L40">
            <v>0</v>
          </cell>
          <cell r="M40">
            <v>-16983.27</v>
          </cell>
        </row>
        <row r="41">
          <cell r="D41">
            <v>0</v>
          </cell>
          <cell r="G41">
            <v>0</v>
          </cell>
          <cell r="H41">
            <v>0</v>
          </cell>
          <cell r="I41">
            <v>-16983.27</v>
          </cell>
          <cell r="J41">
            <v>-16983.27</v>
          </cell>
          <cell r="K41">
            <v>0</v>
          </cell>
          <cell r="L41">
            <v>-16983.27</v>
          </cell>
          <cell r="M41">
            <v>-33966.54</v>
          </cell>
        </row>
        <row r="42">
          <cell r="D42">
            <v>21350</v>
          </cell>
          <cell r="G42">
            <v>20000</v>
          </cell>
          <cell r="H42">
            <v>7000</v>
          </cell>
          <cell r="I42">
            <v>0</v>
          </cell>
          <cell r="J42">
            <v>27000</v>
          </cell>
          <cell r="K42">
            <v>18485.72</v>
          </cell>
          <cell r="L42">
            <v>0</v>
          </cell>
          <cell r="M42">
            <v>45485.72</v>
          </cell>
        </row>
        <row r="43">
          <cell r="D43">
            <v>0</v>
          </cell>
          <cell r="G43">
            <v>0</v>
          </cell>
          <cell r="H43">
            <v>32042129.780000001</v>
          </cell>
          <cell r="I43">
            <v>-32042129.780000001</v>
          </cell>
          <cell r="J43">
            <v>0</v>
          </cell>
          <cell r="K43">
            <v>45823781.990000002</v>
          </cell>
          <cell r="L43">
            <v>-45823781.990000002</v>
          </cell>
          <cell r="M43">
            <v>0</v>
          </cell>
        </row>
        <row r="44">
          <cell r="D44">
            <v>-0.17</v>
          </cell>
          <cell r="G44">
            <v>0</v>
          </cell>
          <cell r="H44">
            <v>7523142.8399999999</v>
          </cell>
          <cell r="I44">
            <v>-7523142.8399999999</v>
          </cell>
          <cell r="J44">
            <v>0</v>
          </cell>
          <cell r="K44">
            <v>5429201.9699999997</v>
          </cell>
          <cell r="L44">
            <v>-5429201.9699999997</v>
          </cell>
          <cell r="M44">
            <v>0</v>
          </cell>
        </row>
        <row r="45">
          <cell r="D45">
            <v>-1856395.83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G46">
            <v>-65799.490000000005</v>
          </cell>
          <cell r="H46">
            <v>65799.490000000005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0</v>
          </cell>
          <cell r="G47">
            <v>0</v>
          </cell>
          <cell r="H47">
            <v>0</v>
          </cell>
          <cell r="I47">
            <v>-44312.2</v>
          </cell>
          <cell r="J47">
            <v>-44312.2</v>
          </cell>
          <cell r="K47">
            <v>0</v>
          </cell>
          <cell r="L47">
            <v>0</v>
          </cell>
          <cell r="M47">
            <v>-44312.2</v>
          </cell>
        </row>
        <row r="48">
          <cell r="D48">
            <v>0</v>
          </cell>
          <cell r="G48">
            <v>0</v>
          </cell>
          <cell r="H48">
            <v>9279010.0299999993</v>
          </cell>
          <cell r="I48">
            <v>-9279010.0999999996</v>
          </cell>
          <cell r="J48">
            <v>-7.0000000000000007E-2</v>
          </cell>
          <cell r="K48">
            <v>13178493.810000001</v>
          </cell>
          <cell r="L48">
            <v>-13178493.74</v>
          </cell>
          <cell r="M48">
            <v>0</v>
          </cell>
        </row>
        <row r="49">
          <cell r="D49">
            <v>-3977.55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D52">
            <v>-139346.66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D53">
            <v>-339665.4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D54">
            <v>0</v>
          </cell>
          <cell r="G54">
            <v>-5570.37</v>
          </cell>
          <cell r="H54">
            <v>5570.37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D55">
            <v>0</v>
          </cell>
          <cell r="G55">
            <v>-65282.25</v>
          </cell>
          <cell r="H55">
            <v>65282.25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D56">
            <v>0</v>
          </cell>
          <cell r="G56">
            <v>0</v>
          </cell>
          <cell r="H56">
            <v>170319.08</v>
          </cell>
          <cell r="I56">
            <v>-333109.15999999997</v>
          </cell>
          <cell r="J56">
            <v>-162790.07999999999</v>
          </cell>
          <cell r="K56">
            <v>162790.07999999999</v>
          </cell>
          <cell r="L56">
            <v>0</v>
          </cell>
          <cell r="M56">
            <v>0</v>
          </cell>
        </row>
        <row r="57">
          <cell r="D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-94852.04</v>
          </cell>
          <cell r="M57">
            <v>-94852.04</v>
          </cell>
        </row>
        <row r="58">
          <cell r="D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-73154.559999999998</v>
          </cell>
          <cell r="M58">
            <v>-73154.559999999998</v>
          </cell>
        </row>
        <row r="59">
          <cell r="D59">
            <v>0</v>
          </cell>
          <cell r="G59">
            <v>0</v>
          </cell>
          <cell r="H59">
            <v>1688252.76</v>
          </cell>
          <cell r="I59">
            <v>-1688362.12</v>
          </cell>
          <cell r="J59">
            <v>-109.36</v>
          </cell>
          <cell r="K59">
            <v>2309311.71</v>
          </cell>
          <cell r="L59">
            <v>-2309202.35</v>
          </cell>
          <cell r="M59">
            <v>0</v>
          </cell>
        </row>
        <row r="60">
          <cell r="D60">
            <v>0</v>
          </cell>
          <cell r="G60">
            <v>0</v>
          </cell>
          <cell r="H60">
            <v>339543.21</v>
          </cell>
          <cell r="I60">
            <v>-339564.24</v>
          </cell>
          <cell r="J60">
            <v>-21.03</v>
          </cell>
          <cell r="K60">
            <v>435722.14</v>
          </cell>
          <cell r="L60">
            <v>-435701.11</v>
          </cell>
          <cell r="M60">
            <v>0</v>
          </cell>
        </row>
        <row r="61">
          <cell r="D61">
            <v>0</v>
          </cell>
          <cell r="G61">
            <v>0</v>
          </cell>
          <cell r="H61">
            <v>63729</v>
          </cell>
          <cell r="I61">
            <v>-63729</v>
          </cell>
          <cell r="J61">
            <v>0</v>
          </cell>
          <cell r="K61">
            <v>102020</v>
          </cell>
          <cell r="L61">
            <v>-102020</v>
          </cell>
          <cell r="M61">
            <v>0</v>
          </cell>
        </row>
        <row r="62">
          <cell r="D62">
            <v>0</v>
          </cell>
          <cell r="G62">
            <v>0</v>
          </cell>
          <cell r="H62">
            <v>820563.96</v>
          </cell>
          <cell r="I62">
            <v>-820614.78</v>
          </cell>
          <cell r="J62">
            <v>-50.82</v>
          </cell>
          <cell r="K62">
            <v>1052987.31</v>
          </cell>
          <cell r="L62">
            <v>-1052936.49</v>
          </cell>
          <cell r="M62">
            <v>0</v>
          </cell>
        </row>
        <row r="63">
          <cell r="D63">
            <v>-5998.9</v>
          </cell>
          <cell r="G63">
            <v>-5998.9</v>
          </cell>
          <cell r="H63">
            <v>2326764.1</v>
          </cell>
          <cell r="I63">
            <v>-2326914.8199999998</v>
          </cell>
          <cell r="J63">
            <v>-6149.62</v>
          </cell>
          <cell r="K63">
            <v>3231581.26</v>
          </cell>
          <cell r="L63">
            <v>-3231430.55</v>
          </cell>
          <cell r="M63">
            <v>-5998.91</v>
          </cell>
        </row>
        <row r="64">
          <cell r="D64">
            <v>-1523473.37</v>
          </cell>
          <cell r="G64">
            <v>-2082120.62</v>
          </cell>
          <cell r="H64">
            <v>8992826.2100000009</v>
          </cell>
          <cell r="I64">
            <v>-10015036.82</v>
          </cell>
          <cell r="J64">
            <v>-3104331.23</v>
          </cell>
          <cell r="K64">
            <v>12957295.960000001</v>
          </cell>
          <cell r="L64">
            <v>-12734075.619999999</v>
          </cell>
          <cell r="M64">
            <v>-2881110.89</v>
          </cell>
        </row>
        <row r="65">
          <cell r="D65">
            <v>-3870.32</v>
          </cell>
          <cell r="G65">
            <v>-25401.63</v>
          </cell>
          <cell r="H65">
            <v>271265.53000000003</v>
          </cell>
          <cell r="I65">
            <v>-257277.3</v>
          </cell>
          <cell r="J65">
            <v>-11413.4</v>
          </cell>
          <cell r="K65">
            <v>239092.42</v>
          </cell>
          <cell r="L65">
            <v>-251547.98</v>
          </cell>
          <cell r="M65">
            <v>-23868.959999999999</v>
          </cell>
        </row>
        <row r="66">
          <cell r="D66">
            <v>-3274.71</v>
          </cell>
          <cell r="G66">
            <v>-5685.71</v>
          </cell>
          <cell r="H66">
            <v>15257</v>
          </cell>
          <cell r="I66">
            <v>-15916.06</v>
          </cell>
          <cell r="J66">
            <v>-6344.77</v>
          </cell>
          <cell r="K66">
            <v>8422</v>
          </cell>
          <cell r="L66">
            <v>-10127</v>
          </cell>
          <cell r="M66">
            <v>-8049.77</v>
          </cell>
        </row>
        <row r="67">
          <cell r="D67">
            <v>-2226.85</v>
          </cell>
          <cell r="G67">
            <v>-2249.9699999999998</v>
          </cell>
          <cell r="H67">
            <v>34594</v>
          </cell>
          <cell r="I67">
            <v>-36974.160000000003</v>
          </cell>
          <cell r="J67">
            <v>-4630.13</v>
          </cell>
          <cell r="K67">
            <v>53435</v>
          </cell>
          <cell r="L67">
            <v>-53278.61</v>
          </cell>
          <cell r="M67">
            <v>-4473.74</v>
          </cell>
        </row>
        <row r="68">
          <cell r="D68">
            <v>18.09</v>
          </cell>
          <cell r="G68">
            <v>-246.59</v>
          </cell>
          <cell r="H68">
            <v>6003</v>
          </cell>
          <cell r="I68">
            <v>-6620.88</v>
          </cell>
          <cell r="J68">
            <v>-864.47</v>
          </cell>
          <cell r="K68">
            <v>7775</v>
          </cell>
          <cell r="L68">
            <v>-7755.39</v>
          </cell>
          <cell r="M68">
            <v>-844.86</v>
          </cell>
        </row>
        <row r="69">
          <cell r="D69">
            <v>-108631.53</v>
          </cell>
          <cell r="G69">
            <v>-153173.54</v>
          </cell>
          <cell r="H69">
            <v>864345.26</v>
          </cell>
          <cell r="I69">
            <v>-886986.23999999999</v>
          </cell>
          <cell r="J69">
            <v>-175814.52</v>
          </cell>
          <cell r="K69">
            <v>1168166.1100000001</v>
          </cell>
          <cell r="L69">
            <v>-1197405.95</v>
          </cell>
          <cell r="M69">
            <v>-205054.36</v>
          </cell>
        </row>
        <row r="70">
          <cell r="D70">
            <v>-2339.9499999999998</v>
          </cell>
          <cell r="G70">
            <v>-2339.9499999999998</v>
          </cell>
          <cell r="H70">
            <v>217757.63</v>
          </cell>
          <cell r="I70">
            <v>-217757.63</v>
          </cell>
          <cell r="J70">
            <v>-2339.9499999999998</v>
          </cell>
          <cell r="K70">
            <v>248679.07</v>
          </cell>
          <cell r="L70">
            <v>-248679.07</v>
          </cell>
          <cell r="M70">
            <v>-2339.9499999999998</v>
          </cell>
        </row>
        <row r="71">
          <cell r="D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D72">
            <v>-5590.8</v>
          </cell>
          <cell r="G72">
            <v>-5590.8</v>
          </cell>
          <cell r="H72">
            <v>3867247.8</v>
          </cell>
          <cell r="I72">
            <v>-3867247.8</v>
          </cell>
          <cell r="J72">
            <v>-5590.8</v>
          </cell>
          <cell r="K72">
            <v>5176751.0199999996</v>
          </cell>
          <cell r="L72">
            <v>-5176751.0199999996</v>
          </cell>
          <cell r="M72">
            <v>-5590.8</v>
          </cell>
        </row>
        <row r="73">
          <cell r="D73">
            <v>0</v>
          </cell>
          <cell r="G73">
            <v>0</v>
          </cell>
          <cell r="H73">
            <v>139258.63</v>
          </cell>
          <cell r="I73">
            <v>-139258.63</v>
          </cell>
          <cell r="J73">
            <v>0</v>
          </cell>
          <cell r="K73">
            <v>177218.51</v>
          </cell>
          <cell r="L73">
            <v>-177218.49</v>
          </cell>
          <cell r="M73">
            <v>0.02</v>
          </cell>
        </row>
        <row r="74">
          <cell r="D74">
            <v>-0.01</v>
          </cell>
          <cell r="G74">
            <v>-0.02</v>
          </cell>
          <cell r="H74">
            <v>9076.15</v>
          </cell>
          <cell r="I74">
            <v>-9076.16</v>
          </cell>
          <cell r="J74">
            <v>-0.03</v>
          </cell>
          <cell r="K74">
            <v>9463.81</v>
          </cell>
          <cell r="L74">
            <v>-9463.85</v>
          </cell>
          <cell r="M74">
            <v>-7.0000000000000007E-2</v>
          </cell>
        </row>
        <row r="75">
          <cell r="D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0</v>
          </cell>
          <cell r="G76">
            <v>0</v>
          </cell>
          <cell r="H76">
            <v>30090.34</v>
          </cell>
          <cell r="I76">
            <v>-30090.34</v>
          </cell>
          <cell r="J76">
            <v>0</v>
          </cell>
          <cell r="K76">
            <v>54932.85</v>
          </cell>
          <cell r="L76">
            <v>-54932.85</v>
          </cell>
          <cell r="M76">
            <v>0</v>
          </cell>
        </row>
        <row r="77">
          <cell r="D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D78">
            <v>0</v>
          </cell>
          <cell r="G78">
            <v>0</v>
          </cell>
          <cell r="H78">
            <v>11401.91</v>
          </cell>
          <cell r="I78">
            <v>-11401.91</v>
          </cell>
          <cell r="J78">
            <v>0</v>
          </cell>
          <cell r="K78">
            <v>26270.09</v>
          </cell>
          <cell r="L78">
            <v>-26270.09</v>
          </cell>
          <cell r="M78">
            <v>0</v>
          </cell>
        </row>
        <row r="79">
          <cell r="D79">
            <v>-10.6</v>
          </cell>
          <cell r="G79">
            <v>-1.1000000000000001</v>
          </cell>
          <cell r="H79">
            <v>34131612.689999998</v>
          </cell>
          <cell r="I79">
            <v>-34308997.710000001</v>
          </cell>
          <cell r="J79">
            <v>-177386.12</v>
          </cell>
          <cell r="K79">
            <v>36519366.25</v>
          </cell>
          <cell r="L79">
            <v>-36341980.130000003</v>
          </cell>
          <cell r="M79">
            <v>0</v>
          </cell>
        </row>
        <row r="80">
          <cell r="D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-21686.82</v>
          </cell>
          <cell r="G81">
            <v>0</v>
          </cell>
          <cell r="H81">
            <v>0</v>
          </cell>
          <cell r="I81">
            <v>-634.73</v>
          </cell>
          <cell r="J81">
            <v>-634.73</v>
          </cell>
          <cell r="K81">
            <v>0</v>
          </cell>
          <cell r="L81">
            <v>-18735.13</v>
          </cell>
          <cell r="M81">
            <v>-19369.86</v>
          </cell>
        </row>
        <row r="82"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-10000</v>
          </cell>
          <cell r="M82">
            <v>0</v>
          </cell>
        </row>
        <row r="83">
          <cell r="D83">
            <v>-4655.2299999999996</v>
          </cell>
          <cell r="G83">
            <v>0</v>
          </cell>
          <cell r="H83">
            <v>4098.34</v>
          </cell>
          <cell r="I83">
            <v>-10701.62</v>
          </cell>
          <cell r="J83">
            <v>-6603.28</v>
          </cell>
          <cell r="K83">
            <v>3209.28</v>
          </cell>
          <cell r="L83">
            <v>-7817.38</v>
          </cell>
          <cell r="M83">
            <v>-11211.38</v>
          </cell>
        </row>
        <row r="84">
          <cell r="D84">
            <v>-22901</v>
          </cell>
          <cell r="G84">
            <v>-331667</v>
          </cell>
          <cell r="H84">
            <v>810965</v>
          </cell>
          <cell r="I84">
            <v>-479298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0</v>
          </cell>
          <cell r="G85">
            <v>0</v>
          </cell>
          <cell r="H85">
            <v>33250</v>
          </cell>
          <cell r="I85">
            <v>-53500</v>
          </cell>
          <cell r="J85">
            <v>-20250</v>
          </cell>
          <cell r="K85">
            <v>1750</v>
          </cell>
          <cell r="L85">
            <v>0</v>
          </cell>
          <cell r="M85">
            <v>-18500</v>
          </cell>
        </row>
        <row r="86">
          <cell r="D86">
            <v>0</v>
          </cell>
          <cell r="G86">
            <v>-1880478.35</v>
          </cell>
          <cell r="H86">
            <v>419.58</v>
          </cell>
          <cell r="I86">
            <v>-107870.31</v>
          </cell>
          <cell r="J86">
            <v>-1987929.08</v>
          </cell>
          <cell r="K86">
            <v>0</v>
          </cell>
          <cell r="L86">
            <v>-70484.600000000006</v>
          </cell>
          <cell r="M86">
            <v>-2058413.68</v>
          </cell>
        </row>
        <row r="87">
          <cell r="D87">
            <v>-2218283.13</v>
          </cell>
          <cell r="G87">
            <v>-4520532.63</v>
          </cell>
          <cell r="H87">
            <v>5040233.6100000003</v>
          </cell>
          <cell r="I87">
            <v>-7531788.8399999999</v>
          </cell>
          <cell r="J87">
            <v>-7012087.8600000003</v>
          </cell>
          <cell r="K87">
            <v>8318510.29</v>
          </cell>
          <cell r="L87">
            <v>-4315329.33</v>
          </cell>
          <cell r="M87">
            <v>-3008906.9</v>
          </cell>
        </row>
        <row r="88">
          <cell r="D88">
            <v>-8355410.9400000004</v>
          </cell>
          <cell r="G88">
            <v>-10573694.07</v>
          </cell>
          <cell r="H88">
            <v>0</v>
          </cell>
          <cell r="I88">
            <v>-4520532.63</v>
          </cell>
          <cell r="J88">
            <v>-15094226.699999999</v>
          </cell>
          <cell r="K88">
            <v>0</v>
          </cell>
          <cell r="L88">
            <v>-7012087.8600000003</v>
          </cell>
          <cell r="M88">
            <v>-22106314.559999999</v>
          </cell>
        </row>
        <row r="89">
          <cell r="D89">
            <v>-858522.51</v>
          </cell>
          <cell r="G89">
            <v>-1019452.44</v>
          </cell>
          <cell r="H89">
            <v>185325</v>
          </cell>
          <cell r="I89">
            <v>-330000</v>
          </cell>
          <cell r="J89">
            <v>-1164127.44</v>
          </cell>
          <cell r="K89">
            <v>0</v>
          </cell>
          <cell r="L89">
            <v>-444916.66</v>
          </cell>
          <cell r="M89">
            <v>-1609044.1</v>
          </cell>
        </row>
        <row r="90">
          <cell r="D90">
            <v>22077.06</v>
          </cell>
          <cell r="G90">
            <v>22077.06</v>
          </cell>
          <cell r="H90">
            <v>0</v>
          </cell>
          <cell r="I90">
            <v>0</v>
          </cell>
          <cell r="J90">
            <v>22077.06</v>
          </cell>
          <cell r="K90">
            <v>0</v>
          </cell>
          <cell r="L90">
            <v>0</v>
          </cell>
          <cell r="M90">
            <v>22077.06</v>
          </cell>
        </row>
        <row r="91">
          <cell r="D91">
            <v>118830.46</v>
          </cell>
          <cell r="G91">
            <v>118830.46</v>
          </cell>
          <cell r="H91">
            <v>0</v>
          </cell>
          <cell r="I91">
            <v>0</v>
          </cell>
          <cell r="J91">
            <v>118830.46</v>
          </cell>
          <cell r="K91">
            <v>0</v>
          </cell>
          <cell r="L91">
            <v>0</v>
          </cell>
          <cell r="M91">
            <v>118830.46</v>
          </cell>
        </row>
        <row r="92">
          <cell r="D92">
            <v>920176.59</v>
          </cell>
          <cell r="G92">
            <v>920176.59</v>
          </cell>
          <cell r="H92">
            <v>0</v>
          </cell>
          <cell r="I92">
            <v>0</v>
          </cell>
          <cell r="J92">
            <v>920176.59</v>
          </cell>
          <cell r="K92">
            <v>0</v>
          </cell>
          <cell r="L92">
            <v>0</v>
          </cell>
          <cell r="M92">
            <v>920176.59</v>
          </cell>
        </row>
        <row r="93">
          <cell r="D93">
            <v>965800.64</v>
          </cell>
          <cell r="G93">
            <v>965800.64</v>
          </cell>
          <cell r="H93">
            <v>0</v>
          </cell>
          <cell r="I93">
            <v>0</v>
          </cell>
          <cell r="J93">
            <v>965800.64</v>
          </cell>
          <cell r="K93">
            <v>0</v>
          </cell>
          <cell r="L93">
            <v>0</v>
          </cell>
          <cell r="M93">
            <v>965800.64</v>
          </cell>
        </row>
        <row r="94">
          <cell r="D94">
            <v>780734.41</v>
          </cell>
          <cell r="G94">
            <v>780734.41</v>
          </cell>
          <cell r="H94">
            <v>4681.6000000000004</v>
          </cell>
          <cell r="I94">
            <v>0</v>
          </cell>
          <cell r="J94">
            <v>785416.01</v>
          </cell>
          <cell r="K94">
            <v>0</v>
          </cell>
          <cell r="L94">
            <v>0</v>
          </cell>
          <cell r="M94">
            <v>785416.01</v>
          </cell>
        </row>
        <row r="95">
          <cell r="D95">
            <v>1304007.5900000001</v>
          </cell>
          <cell r="G95">
            <v>1304007.5900000001</v>
          </cell>
          <cell r="H95">
            <v>738</v>
          </cell>
          <cell r="I95">
            <v>0</v>
          </cell>
          <cell r="J95">
            <v>1304745.5900000001</v>
          </cell>
          <cell r="K95">
            <v>0</v>
          </cell>
          <cell r="L95">
            <v>0</v>
          </cell>
          <cell r="M95">
            <v>1304745.5900000001</v>
          </cell>
        </row>
        <row r="96">
          <cell r="D96">
            <v>226745.04</v>
          </cell>
          <cell r="G96">
            <v>226745.04</v>
          </cell>
          <cell r="H96">
            <v>45159.41</v>
          </cell>
          <cell r="I96">
            <v>0</v>
          </cell>
          <cell r="J96">
            <v>271904.45</v>
          </cell>
          <cell r="K96">
            <v>0</v>
          </cell>
          <cell r="L96">
            <v>0</v>
          </cell>
          <cell r="M96">
            <v>271904.45</v>
          </cell>
        </row>
        <row r="97">
          <cell r="D97">
            <v>-1430450.16</v>
          </cell>
          <cell r="G97">
            <v>556049.84</v>
          </cell>
          <cell r="H97">
            <v>0</v>
          </cell>
          <cell r="I97">
            <v>0</v>
          </cell>
          <cell r="J97">
            <v>556049.84</v>
          </cell>
          <cell r="K97">
            <v>0</v>
          </cell>
          <cell r="L97">
            <v>0</v>
          </cell>
          <cell r="M97">
            <v>556049.84</v>
          </cell>
        </row>
        <row r="98">
          <cell r="D98">
            <v>0</v>
          </cell>
          <cell r="G98">
            <v>-4048007.42</v>
          </cell>
          <cell r="H98">
            <v>0</v>
          </cell>
          <cell r="I98">
            <v>0</v>
          </cell>
          <cell r="J98">
            <v>-4048007.42</v>
          </cell>
          <cell r="K98">
            <v>0</v>
          </cell>
          <cell r="L98">
            <v>0</v>
          </cell>
          <cell r="M98">
            <v>-4048007.42</v>
          </cell>
        </row>
        <row r="99">
          <cell r="D99">
            <v>0</v>
          </cell>
          <cell r="G99">
            <v>0</v>
          </cell>
          <cell r="H99">
            <v>116983.27</v>
          </cell>
          <cell r="I99">
            <v>-16983.27</v>
          </cell>
          <cell r="J99">
            <v>631199.18999999994</v>
          </cell>
          <cell r="K99">
            <v>0</v>
          </cell>
          <cell r="L99">
            <v>0</v>
          </cell>
          <cell r="M99">
            <v>631199.18999999994</v>
          </cell>
        </row>
        <row r="100"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25565.48</v>
          </cell>
          <cell r="L100">
            <v>-25565.48</v>
          </cell>
          <cell r="M100">
            <v>1332152.8400000001</v>
          </cell>
        </row>
        <row r="101"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D102">
            <v>-3291388.56</v>
          </cell>
          <cell r="G102">
            <v>-3291388.56</v>
          </cell>
          <cell r="H102">
            <v>0</v>
          </cell>
          <cell r="I102">
            <v>-100000</v>
          </cell>
          <cell r="J102">
            <v>-3391388.56</v>
          </cell>
          <cell r="K102">
            <v>0</v>
          </cell>
          <cell r="L102">
            <v>0</v>
          </cell>
          <cell r="M102">
            <v>-3391388.56</v>
          </cell>
        </row>
        <row r="103">
          <cell r="D103">
            <v>1143346.4099999999</v>
          </cell>
          <cell r="G103">
            <v>1143346.4099999999</v>
          </cell>
          <cell r="H103">
            <v>0</v>
          </cell>
          <cell r="I103">
            <v>0</v>
          </cell>
          <cell r="J103">
            <v>1143346.4099999999</v>
          </cell>
          <cell r="K103">
            <v>0</v>
          </cell>
          <cell r="L103">
            <v>0</v>
          </cell>
          <cell r="M103">
            <v>1143346.4099999999</v>
          </cell>
        </row>
        <row r="104">
          <cell r="D104">
            <v>-1143346.4099999999</v>
          </cell>
          <cell r="G104">
            <v>-1143346.4099999999</v>
          </cell>
          <cell r="H104">
            <v>0</v>
          </cell>
          <cell r="I104">
            <v>0</v>
          </cell>
          <cell r="J104">
            <v>-1143346.4099999999</v>
          </cell>
          <cell r="K104">
            <v>0</v>
          </cell>
          <cell r="L104">
            <v>0</v>
          </cell>
          <cell r="M104">
            <v>-1143346.4099999999</v>
          </cell>
        </row>
        <row r="105">
          <cell r="D105">
            <v>-641355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-220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-2588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-622124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D109">
            <v>0</v>
          </cell>
          <cell r="G109">
            <v>-1206650</v>
          </cell>
          <cell r="H109">
            <v>0</v>
          </cell>
          <cell r="I109">
            <v>-504557</v>
          </cell>
          <cell r="J109">
            <v>-504557</v>
          </cell>
          <cell r="K109">
            <v>4000</v>
          </cell>
          <cell r="L109">
            <v>-680001.07</v>
          </cell>
          <cell r="M109">
            <v>-676001.07</v>
          </cell>
        </row>
        <row r="110">
          <cell r="D110">
            <v>0</v>
          </cell>
          <cell r="G110">
            <v>-2530</v>
          </cell>
          <cell r="H110">
            <v>0</v>
          </cell>
          <cell r="I110">
            <v>-960</v>
          </cell>
          <cell r="J110">
            <v>-960</v>
          </cell>
          <cell r="K110">
            <v>0</v>
          </cell>
          <cell r="L110">
            <v>-420</v>
          </cell>
          <cell r="M110">
            <v>-420</v>
          </cell>
        </row>
        <row r="111">
          <cell r="D111">
            <v>0</v>
          </cell>
          <cell r="G111">
            <v>-126943.79</v>
          </cell>
          <cell r="H111">
            <v>96021.18</v>
          </cell>
          <cell r="I111">
            <v>-243823.92</v>
          </cell>
          <cell r="J111">
            <v>-147802.74</v>
          </cell>
          <cell r="K111">
            <v>16300.51</v>
          </cell>
          <cell r="L111">
            <v>-245820.61</v>
          </cell>
          <cell r="M111">
            <v>-229520.1</v>
          </cell>
        </row>
        <row r="112"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D113">
            <v>-37793733.579999998</v>
          </cell>
          <cell r="G113">
            <v>-44229045</v>
          </cell>
          <cell r="H113">
            <v>4945805.08</v>
          </cell>
          <cell r="I113">
            <v>-57784298.950000003</v>
          </cell>
          <cell r="J113">
            <v>-52838493.869999997</v>
          </cell>
          <cell r="K113">
            <v>311391.06</v>
          </cell>
          <cell r="L113">
            <v>-56903462.380000003</v>
          </cell>
          <cell r="M113">
            <v>-56592071.32</v>
          </cell>
        </row>
        <row r="114">
          <cell r="D114">
            <v>-1505086.15</v>
          </cell>
          <cell r="G114">
            <v>-1291024.31</v>
          </cell>
          <cell r="H114">
            <v>688163.06</v>
          </cell>
          <cell r="I114">
            <v>-2115642.87</v>
          </cell>
          <cell r="J114">
            <v>-1427479.81</v>
          </cell>
          <cell r="K114">
            <v>280925.37</v>
          </cell>
          <cell r="L114">
            <v>-2165462.36</v>
          </cell>
          <cell r="M114">
            <v>-1884536.99</v>
          </cell>
        </row>
        <row r="115">
          <cell r="D115">
            <v>-12677525.720000001</v>
          </cell>
          <cell r="G115">
            <v>-12421440.689999999</v>
          </cell>
          <cell r="H115">
            <v>3384234.85</v>
          </cell>
          <cell r="I115">
            <v>-15610617.75</v>
          </cell>
          <cell r="J115">
            <v>-12226382.9</v>
          </cell>
          <cell r="K115">
            <v>1554764.71</v>
          </cell>
          <cell r="L115">
            <v>-15447934.25</v>
          </cell>
          <cell r="M115">
            <v>-13893169.539999999</v>
          </cell>
        </row>
        <row r="116">
          <cell r="D116">
            <v>0</v>
          </cell>
          <cell r="G116">
            <v>0</v>
          </cell>
          <cell r="H116">
            <v>309948.26</v>
          </cell>
          <cell r="I116">
            <v>-309948.26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0</v>
          </cell>
          <cell r="G117">
            <v>0</v>
          </cell>
          <cell r="H117">
            <v>6292983.71</v>
          </cell>
          <cell r="I117">
            <v>-6292983.71</v>
          </cell>
          <cell r="J117">
            <v>0</v>
          </cell>
          <cell r="K117">
            <v>2902240.83</v>
          </cell>
          <cell r="L117">
            <v>-2902240.83</v>
          </cell>
          <cell r="M117">
            <v>0</v>
          </cell>
        </row>
        <row r="118">
          <cell r="D118">
            <v>9691862.6199999992</v>
          </cell>
          <cell r="G118">
            <v>10822415.970000001</v>
          </cell>
          <cell r="H118">
            <v>12052287.33</v>
          </cell>
          <cell r="I118">
            <v>-25769.09</v>
          </cell>
          <cell r="J118">
            <v>12026518.24</v>
          </cell>
          <cell r="K118">
            <v>15947730.199999999</v>
          </cell>
          <cell r="L118">
            <v>-2207347.17</v>
          </cell>
          <cell r="M118">
            <v>13740383.029999999</v>
          </cell>
        </row>
        <row r="119">
          <cell r="D119">
            <v>7988.68</v>
          </cell>
          <cell r="G119">
            <v>0</v>
          </cell>
          <cell r="H119">
            <v>2088</v>
          </cell>
          <cell r="I119">
            <v>0</v>
          </cell>
          <cell r="J119">
            <v>2088</v>
          </cell>
          <cell r="K119">
            <v>17400</v>
          </cell>
          <cell r="L119">
            <v>0</v>
          </cell>
          <cell r="M119">
            <v>17400</v>
          </cell>
        </row>
        <row r="120">
          <cell r="D120">
            <v>518841.55</v>
          </cell>
          <cell r="G120">
            <v>1870772.9</v>
          </cell>
          <cell r="H120">
            <v>2231658.08</v>
          </cell>
          <cell r="I120">
            <v>-6903.49</v>
          </cell>
          <cell r="J120">
            <v>2224754.59</v>
          </cell>
          <cell r="K120">
            <v>2204666.3199999998</v>
          </cell>
          <cell r="L120">
            <v>-34226.82</v>
          </cell>
          <cell r="M120">
            <v>2170439.5</v>
          </cell>
        </row>
        <row r="121">
          <cell r="D121">
            <v>26108.33</v>
          </cell>
          <cell r="G121">
            <v>27769.75</v>
          </cell>
          <cell r="H121">
            <v>29364.42</v>
          </cell>
          <cell r="I121">
            <v>-163.26</v>
          </cell>
          <cell r="J121">
            <v>29201.16</v>
          </cell>
          <cell r="K121">
            <v>34747.56</v>
          </cell>
          <cell r="L121">
            <v>-4872.67</v>
          </cell>
          <cell r="M121">
            <v>29874.89</v>
          </cell>
        </row>
        <row r="122">
          <cell r="D122">
            <v>720179.36</v>
          </cell>
          <cell r="G122">
            <v>899995.44</v>
          </cell>
          <cell r="H122">
            <v>1181176.94</v>
          </cell>
          <cell r="I122">
            <v>-55191.73</v>
          </cell>
          <cell r="J122">
            <v>1125985.21</v>
          </cell>
          <cell r="K122">
            <v>1753105.6</v>
          </cell>
          <cell r="L122">
            <v>-570135.27</v>
          </cell>
          <cell r="M122">
            <v>1182970.33</v>
          </cell>
        </row>
        <row r="123">
          <cell r="D123">
            <v>3275591.17</v>
          </cell>
          <cell r="G123">
            <v>4102116.35</v>
          </cell>
          <cell r="H123">
            <v>4726287.72</v>
          </cell>
          <cell r="I123">
            <v>-120285.27</v>
          </cell>
          <cell r="J123">
            <v>4606002.45</v>
          </cell>
          <cell r="K123">
            <v>7704904.7400000002</v>
          </cell>
          <cell r="L123">
            <v>-2476256.2000000002</v>
          </cell>
          <cell r="M123">
            <v>5228648.54</v>
          </cell>
        </row>
        <row r="124">
          <cell r="D124">
            <v>0</v>
          </cell>
          <cell r="G124">
            <v>124563.05</v>
          </cell>
          <cell r="H124">
            <v>112978.96</v>
          </cell>
          <cell r="I124">
            <v>0</v>
          </cell>
          <cell r="J124">
            <v>112978.96</v>
          </cell>
          <cell r="K124">
            <v>97256.35</v>
          </cell>
          <cell r="L124">
            <v>-24971.73</v>
          </cell>
          <cell r="M124">
            <v>72284.62</v>
          </cell>
        </row>
        <row r="125">
          <cell r="D125">
            <v>1754212.4</v>
          </cell>
          <cell r="G125">
            <v>2032142.46</v>
          </cell>
          <cell r="H125">
            <v>2365289.11</v>
          </cell>
          <cell r="I125">
            <v>-2352.75</v>
          </cell>
          <cell r="J125">
            <v>2362936.36</v>
          </cell>
          <cell r="K125">
            <v>3283640.65</v>
          </cell>
          <cell r="L125">
            <v>-448172.5</v>
          </cell>
          <cell r="M125">
            <v>2835468.15</v>
          </cell>
        </row>
        <row r="126">
          <cell r="D126">
            <v>622773.59</v>
          </cell>
          <cell r="G126">
            <v>701757.72</v>
          </cell>
          <cell r="H126">
            <v>787494.63</v>
          </cell>
          <cell r="I126">
            <v>-813.16</v>
          </cell>
          <cell r="J126">
            <v>786681.47</v>
          </cell>
          <cell r="K126">
            <v>1052936.49</v>
          </cell>
          <cell r="L126">
            <v>-146033.93</v>
          </cell>
          <cell r="M126">
            <v>906902.56</v>
          </cell>
        </row>
        <row r="127">
          <cell r="D127">
            <v>240756.78</v>
          </cell>
          <cell r="G127">
            <v>218459.31</v>
          </cell>
          <cell r="H127">
            <v>221420.01</v>
          </cell>
          <cell r="I127">
            <v>0</v>
          </cell>
          <cell r="J127">
            <v>221420.01</v>
          </cell>
          <cell r="K127">
            <v>467922.35</v>
          </cell>
          <cell r="L127">
            <v>-181031.09</v>
          </cell>
          <cell r="M127">
            <v>286891.26</v>
          </cell>
        </row>
        <row r="128">
          <cell r="D128">
            <v>2353725.16</v>
          </cell>
          <cell r="G128">
            <v>2394850.11</v>
          </cell>
          <cell r="H128">
            <v>3211567.09</v>
          </cell>
          <cell r="I128">
            <v>0</v>
          </cell>
          <cell r="J128">
            <v>3211567.09</v>
          </cell>
          <cell r="K128">
            <v>725269.39</v>
          </cell>
          <cell r="L128">
            <v>-5374.72</v>
          </cell>
          <cell r="M128">
            <v>719894.67</v>
          </cell>
        </row>
        <row r="129">
          <cell r="D129">
            <v>7129957.79</v>
          </cell>
          <cell r="G129">
            <v>9308157.1600000001</v>
          </cell>
          <cell r="H129">
            <v>11188290.199999999</v>
          </cell>
          <cell r="I129">
            <v>-22472.87</v>
          </cell>
          <cell r="J129">
            <v>11165817.33</v>
          </cell>
          <cell r="K129">
            <v>15115218.75</v>
          </cell>
          <cell r="L129">
            <v>-2060278.75</v>
          </cell>
          <cell r="M129">
            <v>13054940</v>
          </cell>
        </row>
        <row r="130">
          <cell r="D130">
            <v>0</v>
          </cell>
          <cell r="G130">
            <v>21367.200000000001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D131">
            <v>10512611</v>
          </cell>
          <cell r="G131">
            <v>10497597.800000001</v>
          </cell>
          <cell r="H131">
            <v>13665487.449999999</v>
          </cell>
          <cell r="I131">
            <v>-48366.66</v>
          </cell>
          <cell r="J131">
            <v>13617120.789999999</v>
          </cell>
          <cell r="K131">
            <v>17322849.949999999</v>
          </cell>
          <cell r="L131">
            <v>-2445609.71</v>
          </cell>
          <cell r="M131">
            <v>14877240.24</v>
          </cell>
        </row>
        <row r="132">
          <cell r="D132">
            <v>224761.5</v>
          </cell>
          <cell r="G132">
            <v>325968.02</v>
          </cell>
          <cell r="H132">
            <v>303474.06</v>
          </cell>
          <cell r="I132">
            <v>-1495.73</v>
          </cell>
          <cell r="J132">
            <v>301978.33</v>
          </cell>
          <cell r="K132">
            <v>345087.75</v>
          </cell>
          <cell r="L132">
            <v>-55027.38</v>
          </cell>
          <cell r="M132">
            <v>290060.37</v>
          </cell>
        </row>
        <row r="133">
          <cell r="D133">
            <v>694107.23</v>
          </cell>
          <cell r="G133">
            <v>860610.48</v>
          </cell>
          <cell r="H133">
            <v>1019833.76</v>
          </cell>
          <cell r="I133">
            <v>0</v>
          </cell>
          <cell r="J133">
            <v>1019833.76</v>
          </cell>
          <cell r="K133">
            <v>2300201.6</v>
          </cell>
          <cell r="L133">
            <v>-1150100.8</v>
          </cell>
          <cell r="M133">
            <v>1150100.8</v>
          </cell>
        </row>
        <row r="134">
          <cell r="D134">
            <v>20256.419999999998</v>
          </cell>
          <cell r="G134">
            <v>20501.28</v>
          </cell>
          <cell r="H134">
            <v>23610.12</v>
          </cell>
          <cell r="I134">
            <v>0</v>
          </cell>
          <cell r="J134">
            <v>23610.12</v>
          </cell>
          <cell r="K134">
            <v>28572.36</v>
          </cell>
          <cell r="L134">
            <v>0</v>
          </cell>
          <cell r="M134">
            <v>28572.36</v>
          </cell>
        </row>
        <row r="135">
          <cell r="D135">
            <v>169358.05</v>
          </cell>
          <cell r="G135">
            <v>168119.56</v>
          </cell>
          <cell r="H135">
            <v>251507.66</v>
          </cell>
          <cell r="I135">
            <v>-2296</v>
          </cell>
          <cell r="J135">
            <v>249211.66</v>
          </cell>
          <cell r="K135">
            <v>263825.24</v>
          </cell>
          <cell r="L135">
            <v>0</v>
          </cell>
          <cell r="M135">
            <v>263825.24</v>
          </cell>
        </row>
        <row r="136">
          <cell r="D136">
            <v>2050.62</v>
          </cell>
          <cell r="G136">
            <v>1890.42</v>
          </cell>
          <cell r="H136">
            <v>8865.09</v>
          </cell>
          <cell r="I136">
            <v>0</v>
          </cell>
          <cell r="J136">
            <v>8865.09</v>
          </cell>
          <cell r="K136">
            <v>124546.97</v>
          </cell>
          <cell r="L136">
            <v>0</v>
          </cell>
          <cell r="M136">
            <v>124546.97</v>
          </cell>
        </row>
        <row r="137">
          <cell r="D137">
            <v>147056.68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432558.72</v>
          </cell>
          <cell r="G138">
            <v>376915.3</v>
          </cell>
          <cell r="H138">
            <v>355452.8</v>
          </cell>
          <cell r="I138">
            <v>-1299</v>
          </cell>
          <cell r="J138">
            <v>354153.8</v>
          </cell>
          <cell r="K138">
            <v>524898.28</v>
          </cell>
          <cell r="L138">
            <v>-290</v>
          </cell>
          <cell r="M138">
            <v>524608.28</v>
          </cell>
        </row>
        <row r="139">
          <cell r="D139">
            <v>55412.959999999999</v>
          </cell>
          <cell r="G139">
            <v>15823.26</v>
          </cell>
          <cell r="H139">
            <v>6223.26</v>
          </cell>
          <cell r="I139">
            <v>0</v>
          </cell>
          <cell r="J139">
            <v>6223.26</v>
          </cell>
          <cell r="K139">
            <v>23889.75</v>
          </cell>
          <cell r="L139">
            <v>0</v>
          </cell>
          <cell r="M139">
            <v>23889.75</v>
          </cell>
        </row>
        <row r="140">
          <cell r="D140">
            <v>112156.28</v>
          </cell>
          <cell r="G140">
            <v>60627.38</v>
          </cell>
          <cell r="H140">
            <v>99679.71</v>
          </cell>
          <cell r="I140">
            <v>0</v>
          </cell>
          <cell r="J140">
            <v>99679.71</v>
          </cell>
          <cell r="K140">
            <v>125826.82</v>
          </cell>
          <cell r="L140">
            <v>0</v>
          </cell>
          <cell r="M140">
            <v>125826.82</v>
          </cell>
        </row>
        <row r="141">
          <cell r="D141">
            <v>16553.5</v>
          </cell>
          <cell r="G141">
            <v>14005.3</v>
          </cell>
          <cell r="H141">
            <v>9074.49</v>
          </cell>
          <cell r="I141">
            <v>-116</v>
          </cell>
          <cell r="J141">
            <v>8958.49</v>
          </cell>
          <cell r="K141">
            <v>15807.72</v>
          </cell>
          <cell r="L141">
            <v>0</v>
          </cell>
          <cell r="M141">
            <v>15807.72</v>
          </cell>
        </row>
        <row r="142">
          <cell r="D142">
            <v>6006.7</v>
          </cell>
          <cell r="G142">
            <v>6145.74</v>
          </cell>
          <cell r="H142">
            <v>5449.01</v>
          </cell>
          <cell r="I142">
            <v>-712.26</v>
          </cell>
          <cell r="J142">
            <v>4736.75</v>
          </cell>
          <cell r="K142">
            <v>3107.03</v>
          </cell>
          <cell r="L142">
            <v>0</v>
          </cell>
          <cell r="M142">
            <v>3107.03</v>
          </cell>
        </row>
        <row r="143">
          <cell r="D143">
            <v>7079.99</v>
          </cell>
          <cell r="G143">
            <v>3885</v>
          </cell>
          <cell r="H143">
            <v>3837.95</v>
          </cell>
          <cell r="I143">
            <v>0</v>
          </cell>
          <cell r="J143">
            <v>3837.95</v>
          </cell>
          <cell r="K143">
            <v>15002.66</v>
          </cell>
          <cell r="L143">
            <v>0</v>
          </cell>
          <cell r="M143">
            <v>15002.66</v>
          </cell>
        </row>
        <row r="144">
          <cell r="D144">
            <v>40924.800000000003</v>
          </cell>
          <cell r="G144">
            <v>0</v>
          </cell>
          <cell r="H144">
            <v>250</v>
          </cell>
          <cell r="I144">
            <v>-125</v>
          </cell>
          <cell r="J144">
            <v>125</v>
          </cell>
          <cell r="K144">
            <v>220</v>
          </cell>
          <cell r="L144">
            <v>0</v>
          </cell>
          <cell r="M144">
            <v>220</v>
          </cell>
        </row>
        <row r="145">
          <cell r="D145">
            <v>717</v>
          </cell>
          <cell r="G145">
            <v>981.5</v>
          </cell>
          <cell r="H145">
            <v>2371.5</v>
          </cell>
          <cell r="I145">
            <v>0</v>
          </cell>
          <cell r="J145">
            <v>2371.5</v>
          </cell>
          <cell r="K145">
            <v>991</v>
          </cell>
          <cell r="L145">
            <v>0</v>
          </cell>
          <cell r="M145">
            <v>991</v>
          </cell>
        </row>
        <row r="146">
          <cell r="D146">
            <v>483946.32</v>
          </cell>
          <cell r="G146">
            <v>518056</v>
          </cell>
          <cell r="H146">
            <v>550297.66</v>
          </cell>
          <cell r="I146">
            <v>0</v>
          </cell>
          <cell r="J146">
            <v>550297.66</v>
          </cell>
          <cell r="K146">
            <v>673826.03</v>
          </cell>
          <cell r="L146">
            <v>-22812.2</v>
          </cell>
          <cell r="M146">
            <v>651013.82999999996</v>
          </cell>
        </row>
        <row r="147">
          <cell r="D147">
            <v>11633.04</v>
          </cell>
          <cell r="G147">
            <v>31975.4</v>
          </cell>
          <cell r="H147">
            <v>56495.83</v>
          </cell>
          <cell r="I147">
            <v>0</v>
          </cell>
          <cell r="J147">
            <v>56495.83</v>
          </cell>
          <cell r="K147">
            <v>70406.2</v>
          </cell>
          <cell r="L147">
            <v>0</v>
          </cell>
          <cell r="M147">
            <v>70406.2</v>
          </cell>
        </row>
        <row r="148"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1682</v>
          </cell>
          <cell r="L148">
            <v>0</v>
          </cell>
          <cell r="M148">
            <v>1682</v>
          </cell>
        </row>
        <row r="149">
          <cell r="D149">
            <v>401</v>
          </cell>
          <cell r="G149">
            <v>0</v>
          </cell>
          <cell r="H149">
            <v>644</v>
          </cell>
          <cell r="I149">
            <v>0</v>
          </cell>
          <cell r="J149">
            <v>644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821.6</v>
          </cell>
          <cell r="L150">
            <v>0</v>
          </cell>
          <cell r="M150">
            <v>821.6</v>
          </cell>
        </row>
        <row r="151"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27631.200000000001</v>
          </cell>
          <cell r="L151">
            <v>0</v>
          </cell>
          <cell r="M151">
            <v>27631.200000000001</v>
          </cell>
        </row>
        <row r="152">
          <cell r="D152">
            <v>19230.490000000002</v>
          </cell>
          <cell r="G152">
            <v>92599.45</v>
          </cell>
          <cell r="H152">
            <v>81879.11</v>
          </cell>
          <cell r="I152">
            <v>0</v>
          </cell>
          <cell r="J152">
            <v>81879.11</v>
          </cell>
          <cell r="K152">
            <v>35156.69</v>
          </cell>
          <cell r="L152">
            <v>0</v>
          </cell>
          <cell r="M152">
            <v>35156.69</v>
          </cell>
        </row>
        <row r="153">
          <cell r="D153">
            <v>181997</v>
          </cell>
          <cell r="G153">
            <v>201888</v>
          </cell>
          <cell r="H153">
            <v>194045</v>
          </cell>
          <cell r="I153">
            <v>-430</v>
          </cell>
          <cell r="J153">
            <v>193615</v>
          </cell>
          <cell r="K153">
            <v>240379</v>
          </cell>
          <cell r="L153">
            <v>-599</v>
          </cell>
          <cell r="M153">
            <v>239780</v>
          </cell>
        </row>
        <row r="154">
          <cell r="D154">
            <v>3761</v>
          </cell>
          <cell r="G154">
            <v>42447</v>
          </cell>
          <cell r="H154">
            <v>21088</v>
          </cell>
          <cell r="I154">
            <v>0</v>
          </cell>
          <cell r="J154">
            <v>21088</v>
          </cell>
          <cell r="K154">
            <v>10334</v>
          </cell>
          <cell r="L154">
            <v>0</v>
          </cell>
          <cell r="M154">
            <v>10334</v>
          </cell>
        </row>
        <row r="155">
          <cell r="D155">
            <v>152674.82999999999</v>
          </cell>
          <cell r="G155">
            <v>160811.43</v>
          </cell>
          <cell r="H155">
            <v>110657.28</v>
          </cell>
          <cell r="I155">
            <v>0</v>
          </cell>
          <cell r="J155">
            <v>110657.28</v>
          </cell>
          <cell r="K155">
            <v>92720.85</v>
          </cell>
          <cell r="L155">
            <v>0</v>
          </cell>
          <cell r="M155">
            <v>92720.85</v>
          </cell>
        </row>
        <row r="156">
          <cell r="D156">
            <v>91799.33</v>
          </cell>
          <cell r="G156">
            <v>89437</v>
          </cell>
          <cell r="H156">
            <v>111459</v>
          </cell>
          <cell r="I156">
            <v>-21223</v>
          </cell>
          <cell r="J156">
            <v>90236</v>
          </cell>
          <cell r="K156">
            <v>86927.5</v>
          </cell>
          <cell r="L156">
            <v>0</v>
          </cell>
          <cell r="M156">
            <v>86927.5</v>
          </cell>
        </row>
        <row r="157">
          <cell r="D157">
            <v>97576.85</v>
          </cell>
          <cell r="G157">
            <v>260510.74</v>
          </cell>
          <cell r="H157">
            <v>293102.26</v>
          </cell>
          <cell r="I157">
            <v>-5916</v>
          </cell>
          <cell r="J157">
            <v>287186.26</v>
          </cell>
          <cell r="K157">
            <v>308428.5</v>
          </cell>
          <cell r="L157">
            <v>0</v>
          </cell>
          <cell r="M157">
            <v>308428.5</v>
          </cell>
        </row>
        <row r="158">
          <cell r="D158">
            <v>695507.29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D159">
            <v>188609.14</v>
          </cell>
          <cell r="G159">
            <v>172299</v>
          </cell>
          <cell r="H159">
            <v>197185.5</v>
          </cell>
          <cell r="I159">
            <v>0</v>
          </cell>
          <cell r="J159">
            <v>197185.5</v>
          </cell>
          <cell r="K159">
            <v>160250.5</v>
          </cell>
          <cell r="L159">
            <v>-4634.5</v>
          </cell>
          <cell r="M159">
            <v>155616</v>
          </cell>
        </row>
        <row r="160">
          <cell r="D160">
            <v>941868.48</v>
          </cell>
          <cell r="G160">
            <v>955809.88</v>
          </cell>
          <cell r="H160">
            <v>1102949.52</v>
          </cell>
          <cell r="I160">
            <v>0</v>
          </cell>
          <cell r="J160">
            <v>1102949.52</v>
          </cell>
          <cell r="K160">
            <v>1308533.8500000001</v>
          </cell>
          <cell r="L160">
            <v>-8584</v>
          </cell>
          <cell r="M160">
            <v>1299949.8500000001</v>
          </cell>
        </row>
        <row r="161">
          <cell r="D161">
            <v>33640</v>
          </cell>
          <cell r="G161">
            <v>40368</v>
          </cell>
          <cell r="H161">
            <v>23548</v>
          </cell>
          <cell r="I161">
            <v>0</v>
          </cell>
          <cell r="J161">
            <v>23548</v>
          </cell>
          <cell r="K161">
            <v>77372</v>
          </cell>
          <cell r="L161">
            <v>0</v>
          </cell>
          <cell r="M161">
            <v>77372</v>
          </cell>
        </row>
        <row r="162">
          <cell r="D162">
            <v>28344.6</v>
          </cell>
          <cell r="G162">
            <v>54842.64</v>
          </cell>
          <cell r="H162">
            <v>66798.600000000006</v>
          </cell>
          <cell r="I162">
            <v>0</v>
          </cell>
          <cell r="J162">
            <v>66798.600000000006</v>
          </cell>
          <cell r="K162">
            <v>65549.23</v>
          </cell>
          <cell r="L162">
            <v>0</v>
          </cell>
          <cell r="M162">
            <v>65549.23</v>
          </cell>
        </row>
        <row r="163">
          <cell r="D163">
            <v>127600</v>
          </cell>
          <cell r="G163">
            <v>92800</v>
          </cell>
          <cell r="H163">
            <v>92800</v>
          </cell>
          <cell r="I163">
            <v>0</v>
          </cell>
          <cell r="J163">
            <v>92800</v>
          </cell>
          <cell r="K163">
            <v>92800</v>
          </cell>
          <cell r="L163">
            <v>0</v>
          </cell>
          <cell r="M163">
            <v>92800</v>
          </cell>
        </row>
        <row r="164">
          <cell r="D164">
            <v>580</v>
          </cell>
          <cell r="G164">
            <v>0</v>
          </cell>
          <cell r="H164">
            <v>29638</v>
          </cell>
          <cell r="I164">
            <v>0</v>
          </cell>
          <cell r="J164">
            <v>29638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2320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1319680.3999999999</v>
          </cell>
          <cell r="L165">
            <v>0</v>
          </cell>
          <cell r="M165">
            <v>1319680.3999999999</v>
          </cell>
        </row>
        <row r="166">
          <cell r="D166">
            <v>1012132.27</v>
          </cell>
          <cell r="G166">
            <v>1044045.46</v>
          </cell>
          <cell r="H166">
            <v>1273093.3400000001</v>
          </cell>
          <cell r="I166">
            <v>-135784.60999999999</v>
          </cell>
          <cell r="J166">
            <v>1137308.73</v>
          </cell>
          <cell r="K166">
            <v>933738.45</v>
          </cell>
          <cell r="L166">
            <v>-15679.13</v>
          </cell>
          <cell r="M166">
            <v>918059.32</v>
          </cell>
        </row>
        <row r="167">
          <cell r="D167">
            <v>284498.18</v>
          </cell>
          <cell r="G167">
            <v>258636.13</v>
          </cell>
          <cell r="H167">
            <v>490690.09</v>
          </cell>
          <cell r="I167">
            <v>0</v>
          </cell>
          <cell r="J167">
            <v>490690.09</v>
          </cell>
          <cell r="K167">
            <v>212219.95</v>
          </cell>
          <cell r="L167">
            <v>-35995.980000000003</v>
          </cell>
          <cell r="M167">
            <v>176223.97</v>
          </cell>
        </row>
        <row r="168">
          <cell r="D168">
            <v>0</v>
          </cell>
          <cell r="G168">
            <v>46149.29</v>
          </cell>
          <cell r="H168">
            <v>297252.2</v>
          </cell>
          <cell r="I168">
            <v>0</v>
          </cell>
          <cell r="J168">
            <v>297252.2</v>
          </cell>
          <cell r="K168">
            <v>310360.12</v>
          </cell>
          <cell r="L168">
            <v>-9000</v>
          </cell>
          <cell r="M168">
            <v>301360.12</v>
          </cell>
        </row>
        <row r="169">
          <cell r="D169">
            <v>0</v>
          </cell>
          <cell r="G169">
            <v>30160</v>
          </cell>
          <cell r="H169">
            <v>8523.7999999999993</v>
          </cell>
          <cell r="I169">
            <v>0</v>
          </cell>
          <cell r="J169">
            <v>8523.7999999999993</v>
          </cell>
          <cell r="K169">
            <v>0</v>
          </cell>
          <cell r="L169">
            <v>0</v>
          </cell>
          <cell r="M169">
            <v>0</v>
          </cell>
        </row>
        <row r="170">
          <cell r="D170">
            <v>6347.54</v>
          </cell>
          <cell r="G170">
            <v>208.8</v>
          </cell>
          <cell r="H170">
            <v>6920.05</v>
          </cell>
          <cell r="I170">
            <v>-1125.2</v>
          </cell>
          <cell r="J170">
            <v>5794.85</v>
          </cell>
          <cell r="K170">
            <v>1037.04</v>
          </cell>
          <cell r="L170">
            <v>-716.82</v>
          </cell>
          <cell r="M170">
            <v>320.22000000000003</v>
          </cell>
        </row>
        <row r="171">
          <cell r="D171">
            <v>113392.29</v>
          </cell>
          <cell r="G171">
            <v>97769.37</v>
          </cell>
          <cell r="H171">
            <v>108284.83</v>
          </cell>
          <cell r="I171">
            <v>0</v>
          </cell>
          <cell r="J171">
            <v>108284.83</v>
          </cell>
          <cell r="K171">
            <v>106628.44</v>
          </cell>
          <cell r="L171">
            <v>-3837.86</v>
          </cell>
          <cell r="M171">
            <v>102790.58</v>
          </cell>
        </row>
        <row r="172">
          <cell r="D172">
            <v>13401.2</v>
          </cell>
          <cell r="G172">
            <v>26627.21</v>
          </cell>
          <cell r="H172">
            <v>35892.53</v>
          </cell>
          <cell r="I172">
            <v>-2668</v>
          </cell>
          <cell r="J172">
            <v>33224.53</v>
          </cell>
          <cell r="K172">
            <v>43674.81</v>
          </cell>
          <cell r="L172">
            <v>0</v>
          </cell>
          <cell r="M172">
            <v>43674.81</v>
          </cell>
        </row>
        <row r="173">
          <cell r="D173">
            <v>457935.7</v>
          </cell>
          <cell r="G173">
            <v>295620.51</v>
          </cell>
          <cell r="H173">
            <v>180925.93</v>
          </cell>
          <cell r="I173">
            <v>-8990</v>
          </cell>
          <cell r="J173">
            <v>171935.93</v>
          </cell>
          <cell r="K173">
            <v>220621.61</v>
          </cell>
          <cell r="L173">
            <v>-140012</v>
          </cell>
          <cell r="M173">
            <v>80609.61</v>
          </cell>
        </row>
        <row r="174">
          <cell r="D174">
            <v>195829.26</v>
          </cell>
          <cell r="G174">
            <v>39580.04</v>
          </cell>
          <cell r="H174">
            <v>150815.35999999999</v>
          </cell>
          <cell r="I174">
            <v>0</v>
          </cell>
          <cell r="J174">
            <v>150815.35999999999</v>
          </cell>
          <cell r="K174">
            <v>87916.03</v>
          </cell>
          <cell r="L174">
            <v>0</v>
          </cell>
          <cell r="M174">
            <v>87916.03</v>
          </cell>
        </row>
        <row r="175">
          <cell r="D175">
            <v>86797.08</v>
          </cell>
          <cell r="G175">
            <v>47597.24</v>
          </cell>
          <cell r="H175">
            <v>73218.92</v>
          </cell>
          <cell r="I175">
            <v>-20634.59</v>
          </cell>
          <cell r="J175">
            <v>52584.33</v>
          </cell>
          <cell r="K175">
            <v>47966</v>
          </cell>
          <cell r="L175">
            <v>-406</v>
          </cell>
          <cell r="M175">
            <v>47560</v>
          </cell>
        </row>
        <row r="176">
          <cell r="D176">
            <v>114578.81</v>
          </cell>
          <cell r="G176">
            <v>36054.75</v>
          </cell>
          <cell r="H176">
            <v>148454.26</v>
          </cell>
          <cell r="I176">
            <v>-118709.24</v>
          </cell>
          <cell r="J176">
            <v>29745.02</v>
          </cell>
          <cell r="K176">
            <v>29670</v>
          </cell>
          <cell r="L176">
            <v>0</v>
          </cell>
          <cell r="M176">
            <v>29670</v>
          </cell>
        </row>
        <row r="177">
          <cell r="D177">
            <v>217957.39</v>
          </cell>
          <cell r="G177">
            <v>230324.44</v>
          </cell>
          <cell r="H177">
            <v>231459.72</v>
          </cell>
          <cell r="I177">
            <v>0</v>
          </cell>
          <cell r="J177">
            <v>231459.72</v>
          </cell>
          <cell r="K177">
            <v>278760.38</v>
          </cell>
          <cell r="L177">
            <v>-470.36</v>
          </cell>
          <cell r="M177">
            <v>278290.02</v>
          </cell>
        </row>
        <row r="178">
          <cell r="D178">
            <v>0</v>
          </cell>
          <cell r="G178">
            <v>25520</v>
          </cell>
          <cell r="H178">
            <v>12760</v>
          </cell>
          <cell r="I178">
            <v>0</v>
          </cell>
          <cell r="J178">
            <v>12760</v>
          </cell>
          <cell r="K178">
            <v>16240</v>
          </cell>
          <cell r="L178">
            <v>0</v>
          </cell>
          <cell r="M178">
            <v>16240</v>
          </cell>
        </row>
        <row r="179">
          <cell r="D179">
            <v>14528.18</v>
          </cell>
          <cell r="G179">
            <v>10058.959999999999</v>
          </cell>
          <cell r="H179">
            <v>16982.009999999998</v>
          </cell>
          <cell r="I179">
            <v>0</v>
          </cell>
          <cell r="J179">
            <v>16982.009999999998</v>
          </cell>
          <cell r="K179">
            <v>22094.02</v>
          </cell>
          <cell r="L179">
            <v>0</v>
          </cell>
          <cell r="M179">
            <v>22094.02</v>
          </cell>
        </row>
        <row r="180"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1135</v>
          </cell>
          <cell r="L180">
            <v>0</v>
          </cell>
          <cell r="M180">
            <v>1135</v>
          </cell>
        </row>
        <row r="181">
          <cell r="D181">
            <v>3375580.27</v>
          </cell>
          <cell r="G181">
            <v>4803113.34</v>
          </cell>
          <cell r="H181">
            <v>5172314.26</v>
          </cell>
          <cell r="I181">
            <v>-611040.34</v>
          </cell>
          <cell r="J181">
            <v>4561273.92</v>
          </cell>
          <cell r="K181">
            <v>5693188</v>
          </cell>
          <cell r="L181">
            <v>-511831.59</v>
          </cell>
          <cell r="M181">
            <v>5181356.41</v>
          </cell>
        </row>
        <row r="182">
          <cell r="D182">
            <v>109527.2</v>
          </cell>
          <cell r="G182">
            <v>62176</v>
          </cell>
          <cell r="H182">
            <v>1102</v>
          </cell>
          <cell r="I182">
            <v>0</v>
          </cell>
          <cell r="J182">
            <v>1102</v>
          </cell>
          <cell r="K182">
            <v>0</v>
          </cell>
          <cell r="L182">
            <v>0</v>
          </cell>
          <cell r="M182">
            <v>0</v>
          </cell>
        </row>
        <row r="183">
          <cell r="D183">
            <v>29232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D184">
            <v>232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D185">
            <v>232000</v>
          </cell>
          <cell r="G185">
            <v>1241199.94</v>
          </cell>
          <cell r="H185">
            <v>358036.32</v>
          </cell>
          <cell r="I185">
            <v>0</v>
          </cell>
          <cell r="J185">
            <v>358036.32</v>
          </cell>
          <cell r="K185">
            <v>139200</v>
          </cell>
          <cell r="L185">
            <v>0</v>
          </cell>
          <cell r="M185">
            <v>139200</v>
          </cell>
        </row>
        <row r="186">
          <cell r="D186">
            <v>28281</v>
          </cell>
          <cell r="G186">
            <v>47323.01</v>
          </cell>
          <cell r="H186">
            <v>108190</v>
          </cell>
          <cell r="I186">
            <v>-6652</v>
          </cell>
          <cell r="J186">
            <v>101538</v>
          </cell>
          <cell r="K186">
            <v>57176</v>
          </cell>
          <cell r="L186">
            <v>-21214</v>
          </cell>
          <cell r="M186">
            <v>35962</v>
          </cell>
        </row>
        <row r="187">
          <cell r="D187">
            <v>19702</v>
          </cell>
          <cell r="G187">
            <v>54767.7</v>
          </cell>
          <cell r="H187">
            <v>49384.91</v>
          </cell>
          <cell r="I187">
            <v>0</v>
          </cell>
          <cell r="J187">
            <v>49384.91</v>
          </cell>
          <cell r="K187">
            <v>0</v>
          </cell>
          <cell r="L187">
            <v>0</v>
          </cell>
          <cell r="M187">
            <v>0</v>
          </cell>
        </row>
        <row r="188">
          <cell r="D188">
            <v>82007.649999999994</v>
          </cell>
          <cell r="G188">
            <v>82693.649999999994</v>
          </cell>
          <cell r="H188">
            <v>92748</v>
          </cell>
          <cell r="I188">
            <v>-3018</v>
          </cell>
          <cell r="J188">
            <v>89730</v>
          </cell>
          <cell r="K188">
            <v>119633.33</v>
          </cell>
          <cell r="L188">
            <v>-5813</v>
          </cell>
          <cell r="M188">
            <v>113820.33</v>
          </cell>
        </row>
        <row r="189">
          <cell r="D189">
            <v>0</v>
          </cell>
          <cell r="G189">
            <v>2683.83</v>
          </cell>
          <cell r="H189">
            <v>1865.07</v>
          </cell>
          <cell r="I189">
            <v>0</v>
          </cell>
          <cell r="J189">
            <v>1865.07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36349.03</v>
          </cell>
          <cell r="G190">
            <v>49404.24</v>
          </cell>
          <cell r="H190">
            <v>67472.179999999993</v>
          </cell>
          <cell r="I190">
            <v>0</v>
          </cell>
          <cell r="J190">
            <v>67472.179999999993</v>
          </cell>
          <cell r="K190">
            <v>96570.48</v>
          </cell>
          <cell r="L190">
            <v>-41.05</v>
          </cell>
          <cell r="M190">
            <v>96529.43</v>
          </cell>
        </row>
        <row r="191">
          <cell r="D191">
            <v>17500.84</v>
          </cell>
          <cell r="G191">
            <v>53788.800000000003</v>
          </cell>
          <cell r="H191">
            <v>42160.68</v>
          </cell>
          <cell r="I191">
            <v>0</v>
          </cell>
          <cell r="J191">
            <v>42160.68</v>
          </cell>
          <cell r="K191">
            <v>0</v>
          </cell>
          <cell r="L191">
            <v>0</v>
          </cell>
          <cell r="M191">
            <v>0</v>
          </cell>
        </row>
        <row r="192">
          <cell r="D192">
            <v>311073.34000000003</v>
          </cell>
          <cell r="G192">
            <v>356467.63</v>
          </cell>
          <cell r="H192">
            <v>469854.49</v>
          </cell>
          <cell r="I192">
            <v>-2181.6</v>
          </cell>
          <cell r="J192">
            <v>467672.89</v>
          </cell>
          <cell r="K192">
            <v>518937.55</v>
          </cell>
          <cell r="L192">
            <v>-29617.58</v>
          </cell>
          <cell r="M192">
            <v>489319.97</v>
          </cell>
        </row>
        <row r="193">
          <cell r="D193">
            <v>0</v>
          </cell>
          <cell r="G193">
            <v>397168.31</v>
          </cell>
          <cell r="H193">
            <v>390137.46</v>
          </cell>
          <cell r="I193">
            <v>-10769</v>
          </cell>
          <cell r="J193">
            <v>379368.46</v>
          </cell>
          <cell r="K193">
            <v>737150.77</v>
          </cell>
          <cell r="L193">
            <v>-3704.27</v>
          </cell>
          <cell r="M193">
            <v>733446.5</v>
          </cell>
        </row>
        <row r="194">
          <cell r="D194">
            <v>112686.69</v>
          </cell>
          <cell r="G194">
            <v>162802.57999999999</v>
          </cell>
          <cell r="H194">
            <v>167844.06</v>
          </cell>
          <cell r="I194">
            <v>0</v>
          </cell>
          <cell r="J194">
            <v>167844.06</v>
          </cell>
          <cell r="K194">
            <v>194030.34</v>
          </cell>
          <cell r="L194">
            <v>-29598.89</v>
          </cell>
          <cell r="M194">
            <v>164431.45000000001</v>
          </cell>
        </row>
        <row r="195">
          <cell r="D195">
            <v>71007.73</v>
          </cell>
          <cell r="G195">
            <v>89948.76</v>
          </cell>
          <cell r="H195">
            <v>67799.87</v>
          </cell>
          <cell r="I195">
            <v>-256</v>
          </cell>
          <cell r="J195">
            <v>67543.87</v>
          </cell>
          <cell r="K195">
            <v>76982.080000000002</v>
          </cell>
          <cell r="L195">
            <v>-445.5</v>
          </cell>
          <cell r="M195">
            <v>76536.58</v>
          </cell>
        </row>
        <row r="196">
          <cell r="D196">
            <v>20121.900000000001</v>
          </cell>
          <cell r="G196">
            <v>17198</v>
          </cell>
          <cell r="H196">
            <v>24898</v>
          </cell>
          <cell r="I196">
            <v>0</v>
          </cell>
          <cell r="J196">
            <v>24898</v>
          </cell>
          <cell r="K196">
            <v>21987</v>
          </cell>
          <cell r="L196">
            <v>0</v>
          </cell>
          <cell r="M196">
            <v>21987</v>
          </cell>
        </row>
        <row r="197">
          <cell r="D197">
            <v>601040.64000000001</v>
          </cell>
          <cell r="G197">
            <v>741139.01</v>
          </cell>
          <cell r="H197">
            <v>886986.23999999999</v>
          </cell>
          <cell r="I197">
            <v>-3557.26</v>
          </cell>
          <cell r="J197">
            <v>883428.98</v>
          </cell>
          <cell r="K197">
            <v>1197454.3600000001</v>
          </cell>
          <cell r="L197">
            <v>-211976.52</v>
          </cell>
          <cell r="M197">
            <v>985477.84</v>
          </cell>
        </row>
        <row r="198">
          <cell r="D198">
            <v>310079.09999999998</v>
          </cell>
          <cell r="G198">
            <v>334512.53000000003</v>
          </cell>
          <cell r="H198">
            <v>387178.16</v>
          </cell>
          <cell r="I198">
            <v>0</v>
          </cell>
          <cell r="J198">
            <v>387178.16</v>
          </cell>
          <cell r="K198">
            <v>385854.24</v>
          </cell>
          <cell r="L198">
            <v>0</v>
          </cell>
          <cell r="M198">
            <v>385854.24</v>
          </cell>
        </row>
        <row r="199">
          <cell r="D199">
            <v>20026.3</v>
          </cell>
          <cell r="G199">
            <v>20026.29</v>
          </cell>
          <cell r="H199">
            <v>20026.3</v>
          </cell>
          <cell r="I199">
            <v>0</v>
          </cell>
          <cell r="J199">
            <v>20026.3</v>
          </cell>
          <cell r="K199">
            <v>15098.28</v>
          </cell>
          <cell r="L199">
            <v>0</v>
          </cell>
          <cell r="M199">
            <v>15098.28</v>
          </cell>
        </row>
        <row r="200">
          <cell r="D200">
            <v>443883.48</v>
          </cell>
          <cell r="G200">
            <v>743318.46</v>
          </cell>
          <cell r="H200">
            <v>829195.53</v>
          </cell>
          <cell r="I200">
            <v>0</v>
          </cell>
          <cell r="J200">
            <v>829195.53</v>
          </cell>
          <cell r="K200">
            <v>1055692.46</v>
          </cell>
          <cell r="L200">
            <v>0</v>
          </cell>
          <cell r="M200">
            <v>1055692.46</v>
          </cell>
        </row>
        <row r="201">
          <cell r="D201">
            <v>3764.11</v>
          </cell>
          <cell r="G201">
            <v>5525.74</v>
          </cell>
          <cell r="H201">
            <v>18237.669999999998</v>
          </cell>
          <cell r="I201">
            <v>0</v>
          </cell>
          <cell r="J201">
            <v>18237.669999999998</v>
          </cell>
          <cell r="K201">
            <v>19563.43</v>
          </cell>
          <cell r="L201">
            <v>0</v>
          </cell>
          <cell r="M201">
            <v>19563.43</v>
          </cell>
        </row>
        <row r="202">
          <cell r="D202">
            <v>676157.92</v>
          </cell>
          <cell r="G202">
            <v>725973.88</v>
          </cell>
          <cell r="H202">
            <v>709964.39</v>
          </cell>
          <cell r="I202">
            <v>0</v>
          </cell>
          <cell r="J202">
            <v>709964.39</v>
          </cell>
          <cell r="K202">
            <v>886443.71</v>
          </cell>
          <cell r="L202">
            <v>0</v>
          </cell>
          <cell r="M202">
            <v>886443.71</v>
          </cell>
        </row>
        <row r="203">
          <cell r="D203">
            <v>0</v>
          </cell>
          <cell r="G203">
            <v>16983.27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D204">
            <v>1074.58</v>
          </cell>
          <cell r="G204">
            <v>804.35</v>
          </cell>
          <cell r="H204">
            <v>681.72</v>
          </cell>
          <cell r="I204">
            <v>0</v>
          </cell>
          <cell r="J204">
            <v>681.72</v>
          </cell>
          <cell r="K204">
            <v>510.05</v>
          </cell>
          <cell r="L204">
            <v>0</v>
          </cell>
          <cell r="M204">
            <v>510.05</v>
          </cell>
        </row>
        <row r="205">
          <cell r="D205">
            <v>31414.7</v>
          </cell>
          <cell r="G205">
            <v>20178.46</v>
          </cell>
          <cell r="H205">
            <v>3205.54</v>
          </cell>
          <cell r="I205">
            <v>0</v>
          </cell>
          <cell r="J205">
            <v>3205.54</v>
          </cell>
          <cell r="K205">
            <v>2484.11</v>
          </cell>
          <cell r="L205">
            <v>0</v>
          </cell>
          <cell r="M205">
            <v>2484.11</v>
          </cell>
        </row>
        <row r="206">
          <cell r="D206">
            <v>0</v>
          </cell>
          <cell r="G206">
            <v>0</v>
          </cell>
          <cell r="H206">
            <v>16983.27</v>
          </cell>
          <cell r="I206">
            <v>0</v>
          </cell>
          <cell r="J206">
            <v>16983.27</v>
          </cell>
          <cell r="K206">
            <v>16983.27</v>
          </cell>
          <cell r="L206">
            <v>0</v>
          </cell>
          <cell r="M206">
            <v>16983.27</v>
          </cell>
        </row>
        <row r="207">
          <cell r="D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7937.3</v>
          </cell>
          <cell r="L207">
            <v>0</v>
          </cell>
          <cell r="M207">
            <v>7937.3</v>
          </cell>
        </row>
        <row r="208">
          <cell r="D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220083.34</v>
          </cell>
          <cell r="L208">
            <v>-220083.34</v>
          </cell>
          <cell r="M20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7a"/>
      <sheetName val="Formato 7 a)"/>
      <sheetName val="Formato 7 b)"/>
      <sheetName val="Formato 7 c)"/>
      <sheetName val="Formato 7 d)"/>
      <sheetName val="Formato 8"/>
      <sheetName val="7b"/>
      <sheetName val="7c"/>
      <sheetName val="7d"/>
      <sheetName val="F8_IEA"/>
    </sheetNames>
    <sheetDataSet>
      <sheetData sheetId="0" refreshError="1">
        <row r="2">
          <cell r="A2" t="str">
            <v>Poder Legislativo del Estado de Guanajuato (a)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012CE-83AC-48BA-AE67-444B9AE1D995}">
  <sheetPr>
    <outlinePr summaryBelow="0"/>
  </sheetPr>
  <dimension ref="A1:H39"/>
  <sheetViews>
    <sheetView showGridLines="0" tabSelected="1" zoomScale="75" zoomScaleNormal="75" workbookViewId="0">
      <selection activeCell="F15" sqref="F15"/>
    </sheetView>
  </sheetViews>
  <sheetFormatPr baseColWidth="10" defaultColWidth="0" defaultRowHeight="14.4" zeroHeight="1" x14ac:dyDescent="0.3"/>
  <cols>
    <col min="1" max="1" width="68.88671875" bestFit="1" customWidth="1"/>
    <col min="2" max="2" width="23.44140625" customWidth="1"/>
    <col min="3" max="3" width="19.88671875" customWidth="1"/>
    <col min="4" max="4" width="20.88671875" bestFit="1" customWidth="1"/>
    <col min="5" max="6" width="22.33203125" bestFit="1" customWidth="1"/>
    <col min="7" max="7" width="19.5546875" bestFit="1" customWidth="1"/>
    <col min="8" max="8" width="11" customWidth="1"/>
    <col min="9" max="16384" width="11" hidden="1"/>
  </cols>
  <sheetData>
    <row r="1" spans="1:7" ht="41.1" customHeight="1" x14ac:dyDescent="0.3">
      <c r="A1" s="70" t="s">
        <v>13</v>
      </c>
      <c r="B1" s="71"/>
      <c r="C1" s="71"/>
      <c r="D1" s="71"/>
      <c r="E1" s="71"/>
      <c r="F1" s="71"/>
      <c r="G1" s="72"/>
    </row>
    <row r="2" spans="1:7" ht="18" x14ac:dyDescent="0.3">
      <c r="A2" s="73" t="str">
        <f>'[4]Formato 1'!A2</f>
        <v>Poder Legislativo del Estado de Guanajuato (a)</v>
      </c>
      <c r="B2" s="74"/>
      <c r="C2" s="74"/>
      <c r="D2" s="74"/>
      <c r="E2" s="74"/>
      <c r="F2" s="74"/>
      <c r="G2" s="75"/>
    </row>
    <row r="3" spans="1:7" ht="18" x14ac:dyDescent="0.3">
      <c r="A3" s="76" t="s">
        <v>14</v>
      </c>
      <c r="B3" s="77"/>
      <c r="C3" s="77"/>
      <c r="D3" s="77"/>
      <c r="E3" s="77"/>
      <c r="F3" s="77"/>
      <c r="G3" s="78"/>
    </row>
    <row r="4" spans="1:7" ht="15.6" x14ac:dyDescent="0.3">
      <c r="A4" s="79" t="s">
        <v>0</v>
      </c>
      <c r="B4" s="80"/>
      <c r="C4" s="80"/>
      <c r="D4" s="80"/>
      <c r="E4" s="80"/>
      <c r="F4" s="80"/>
      <c r="G4" s="81"/>
    </row>
    <row r="5" spans="1:7" ht="15.6" x14ac:dyDescent="0.3">
      <c r="A5" s="82" t="s">
        <v>15</v>
      </c>
      <c r="B5" s="83"/>
      <c r="C5" s="83"/>
      <c r="D5" s="83"/>
      <c r="E5" s="83"/>
      <c r="F5" s="83"/>
      <c r="G5" s="84"/>
    </row>
    <row r="6" spans="1:7" ht="28.8" x14ac:dyDescent="0.3">
      <c r="A6" s="66" t="s">
        <v>140</v>
      </c>
      <c r="B6" s="2" t="s">
        <v>145</v>
      </c>
      <c r="C6" s="7" t="s">
        <v>141</v>
      </c>
      <c r="D6" s="7" t="s">
        <v>142</v>
      </c>
      <c r="E6" s="7" t="s">
        <v>143</v>
      </c>
      <c r="F6" s="7" t="s">
        <v>144</v>
      </c>
      <c r="G6" s="7" t="s">
        <v>146</v>
      </c>
    </row>
    <row r="7" spans="1:7" ht="15.75" customHeight="1" x14ac:dyDescent="0.3">
      <c r="A7" s="6" t="s">
        <v>124</v>
      </c>
      <c r="B7" s="49">
        <f>SUM(B8:B19)</f>
        <v>808946263.38999999</v>
      </c>
      <c r="C7" s="49">
        <f t="shared" ref="C7:G7" si="0">SUM(C8:C19)</f>
        <v>833214651.29170001</v>
      </c>
      <c r="D7" s="49">
        <f t="shared" si="0"/>
        <v>858211090.83045101</v>
      </c>
      <c r="E7" s="49">
        <f t="shared" si="0"/>
        <v>883957423.55536449</v>
      </c>
      <c r="F7" s="49">
        <f t="shared" si="0"/>
        <v>910476146.26202548</v>
      </c>
      <c r="G7" s="49">
        <f t="shared" si="0"/>
        <v>937790430.64988625</v>
      </c>
    </row>
    <row r="8" spans="1:7" x14ac:dyDescent="0.3">
      <c r="A8" s="18" t="s">
        <v>125</v>
      </c>
      <c r="B8" s="35">
        <v>0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</row>
    <row r="9" spans="1:7" ht="15.75" customHeight="1" x14ac:dyDescent="0.3">
      <c r="A9" s="18" t="s">
        <v>126</v>
      </c>
      <c r="B9" s="35">
        <v>0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</row>
    <row r="10" spans="1:7" x14ac:dyDescent="0.3">
      <c r="A10" s="18" t="s">
        <v>53</v>
      </c>
      <c r="B10" s="35"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</row>
    <row r="11" spans="1:7" x14ac:dyDescent="0.3">
      <c r="A11" s="18" t="s">
        <v>54</v>
      </c>
      <c r="B11" s="35">
        <v>0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</row>
    <row r="12" spans="1:7" x14ac:dyDescent="0.3">
      <c r="A12" s="18" t="s">
        <v>127</v>
      </c>
      <c r="B12" s="35">
        <v>0</v>
      </c>
      <c r="C12" s="99">
        <v>0</v>
      </c>
      <c r="D12" s="99">
        <f>+C12+(C12*0.03)</f>
        <v>0</v>
      </c>
      <c r="E12" s="99">
        <f>+D12+(D12*0.03)</f>
        <v>0</v>
      </c>
      <c r="F12" s="99">
        <f>+E12+(E12*0.03)</f>
        <v>0</v>
      </c>
      <c r="G12" s="99">
        <f>+F12+(F12*0.03)</f>
        <v>0</v>
      </c>
    </row>
    <row r="13" spans="1:7" x14ac:dyDescent="0.3">
      <c r="A13" s="18" t="s">
        <v>128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</row>
    <row r="14" spans="1:7" x14ac:dyDescent="0.3">
      <c r="A14" s="19" t="s">
        <v>57</v>
      </c>
      <c r="B14" s="35">
        <v>12393912</v>
      </c>
      <c r="C14" s="99">
        <v>12765729.359999999</v>
      </c>
      <c r="D14" s="99">
        <v>13148701.240799999</v>
      </c>
      <c r="E14" s="99">
        <v>13543162.278023999</v>
      </c>
      <c r="F14" s="99">
        <v>13949457.146364719</v>
      </c>
      <c r="G14" s="99">
        <v>14367940.86075566</v>
      </c>
    </row>
    <row r="15" spans="1:7" x14ac:dyDescent="0.3">
      <c r="A15" s="18" t="s">
        <v>58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</row>
    <row r="16" spans="1:7" x14ac:dyDescent="0.3">
      <c r="A16" s="18" t="s">
        <v>129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</row>
    <row r="17" spans="1:7" x14ac:dyDescent="0.3">
      <c r="A17" s="18" t="s">
        <v>60</v>
      </c>
      <c r="B17" s="35">
        <v>796552351.38999999</v>
      </c>
      <c r="C17" s="99">
        <v>820448921.93169999</v>
      </c>
      <c r="D17" s="99">
        <v>845062389.58965099</v>
      </c>
      <c r="E17" s="99">
        <v>870414261.27734053</v>
      </c>
      <c r="F17" s="99">
        <v>896526689.11566079</v>
      </c>
      <c r="G17" s="99">
        <v>923422489.78913057</v>
      </c>
    </row>
    <row r="18" spans="1:7" x14ac:dyDescent="0.3">
      <c r="A18" s="18" t="s">
        <v>130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</row>
    <row r="19" spans="1:7" x14ac:dyDescent="0.3">
      <c r="A19" s="41" t="s">
        <v>131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</row>
    <row r="20" spans="1:7" x14ac:dyDescent="0.3">
      <c r="A20" s="18" t="s">
        <v>139</v>
      </c>
      <c r="B20" s="35"/>
      <c r="C20" s="35"/>
      <c r="D20" s="35"/>
      <c r="E20" s="35"/>
      <c r="F20" s="35"/>
      <c r="G20" s="35"/>
    </row>
    <row r="21" spans="1:7" x14ac:dyDescent="0.3">
      <c r="A21" s="1" t="s">
        <v>132</v>
      </c>
      <c r="B21" s="49">
        <f>SUM(B22:B26)</f>
        <v>0</v>
      </c>
      <c r="C21" s="49">
        <f t="shared" ref="C21:G21" si="1">SUM(C22:C26)</f>
        <v>0</v>
      </c>
      <c r="D21" s="49">
        <f t="shared" si="1"/>
        <v>0</v>
      </c>
      <c r="E21" s="49">
        <f t="shared" si="1"/>
        <v>0</v>
      </c>
      <c r="F21" s="49">
        <f t="shared" si="1"/>
        <v>0</v>
      </c>
      <c r="G21" s="49">
        <f t="shared" si="1"/>
        <v>0</v>
      </c>
    </row>
    <row r="22" spans="1:7" x14ac:dyDescent="0.3">
      <c r="A22" s="18" t="s">
        <v>133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</row>
    <row r="23" spans="1:7" x14ac:dyDescent="0.3">
      <c r="A23" s="18" t="s">
        <v>134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</row>
    <row r="24" spans="1:7" x14ac:dyDescent="0.3">
      <c r="A24" s="18" t="s">
        <v>65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</row>
    <row r="25" spans="1:7" ht="28.8" x14ac:dyDescent="0.3">
      <c r="A25" s="19" t="s">
        <v>66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</row>
    <row r="26" spans="1:7" x14ac:dyDescent="0.3">
      <c r="A26" s="19" t="s">
        <v>135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</row>
    <row r="27" spans="1:7" x14ac:dyDescent="0.3">
      <c r="A27" s="37" t="s">
        <v>139</v>
      </c>
      <c r="B27" s="36"/>
      <c r="C27" s="36"/>
      <c r="D27" s="36"/>
      <c r="E27" s="36"/>
      <c r="F27" s="36"/>
      <c r="G27" s="36"/>
    </row>
    <row r="28" spans="1:7" x14ac:dyDescent="0.3">
      <c r="A28" s="1" t="s">
        <v>136</v>
      </c>
      <c r="B28" s="49">
        <f>SUM(B29)</f>
        <v>0</v>
      </c>
      <c r="C28" s="49">
        <f t="shared" ref="C28:G28" si="2">SUM(C29)</f>
        <v>0</v>
      </c>
      <c r="D28" s="49">
        <f t="shared" si="2"/>
        <v>0</v>
      </c>
      <c r="E28" s="49">
        <f t="shared" si="2"/>
        <v>0</v>
      </c>
      <c r="F28" s="49">
        <f t="shared" si="2"/>
        <v>0</v>
      </c>
      <c r="G28" s="49">
        <f t="shared" si="2"/>
        <v>0</v>
      </c>
    </row>
    <row r="29" spans="1:7" x14ac:dyDescent="0.3">
      <c r="A29" s="18" t="s">
        <v>137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</row>
    <row r="30" spans="1:7" x14ac:dyDescent="0.3">
      <c r="A30" s="13" t="s">
        <v>139</v>
      </c>
      <c r="B30" s="38"/>
      <c r="C30" s="38"/>
      <c r="D30" s="38"/>
      <c r="E30" s="38"/>
      <c r="F30" s="38"/>
      <c r="G30" s="38"/>
    </row>
    <row r="31" spans="1:7" ht="14.4" customHeight="1" x14ac:dyDescent="0.3">
      <c r="A31" s="1" t="s">
        <v>138</v>
      </c>
      <c r="B31" s="49">
        <f>B21+B7+B28</f>
        <v>808946263.38999999</v>
      </c>
      <c r="C31" s="49">
        <f t="shared" ref="C31:G31" si="3">C21+C7+C28</f>
        <v>833214651.29170001</v>
      </c>
      <c r="D31" s="49">
        <f t="shared" si="3"/>
        <v>858211090.83045101</v>
      </c>
      <c r="E31" s="49">
        <f t="shared" si="3"/>
        <v>883957423.55536449</v>
      </c>
      <c r="F31" s="49">
        <f t="shared" si="3"/>
        <v>910476146.26202548</v>
      </c>
      <c r="G31" s="49">
        <f t="shared" si="3"/>
        <v>937790430.64988625</v>
      </c>
    </row>
    <row r="32" spans="1:7" ht="14.4" customHeight="1" x14ac:dyDescent="0.3">
      <c r="A32" s="13"/>
      <c r="B32" s="67"/>
      <c r="C32" s="67"/>
      <c r="D32" s="67"/>
      <c r="E32" s="67"/>
      <c r="F32" s="67"/>
      <c r="G32" s="67"/>
    </row>
    <row r="33" spans="1:7" x14ac:dyDescent="0.3">
      <c r="A33" s="69" t="s">
        <v>11</v>
      </c>
      <c r="B33" s="14"/>
      <c r="C33" s="14"/>
      <c r="D33" s="14"/>
      <c r="E33" s="14"/>
      <c r="F33" s="14"/>
      <c r="G33" s="14"/>
    </row>
    <row r="34" spans="1:7" ht="28.8" x14ac:dyDescent="0.3">
      <c r="A34" s="68" t="s">
        <v>30</v>
      </c>
      <c r="B34" s="40">
        <v>0</v>
      </c>
      <c r="C34" s="40">
        <v>0</v>
      </c>
      <c r="D34" s="40">
        <v>0</v>
      </c>
      <c r="E34" s="40">
        <v>0</v>
      </c>
      <c r="F34" s="40">
        <v>0</v>
      </c>
      <c r="G34" s="40">
        <v>0</v>
      </c>
    </row>
    <row r="35" spans="1:7" ht="28.8" x14ac:dyDescent="0.3">
      <c r="A35" s="68" t="s">
        <v>12</v>
      </c>
      <c r="B35" s="40">
        <v>0</v>
      </c>
      <c r="C35" s="40">
        <v>0</v>
      </c>
      <c r="D35" s="40">
        <v>0</v>
      </c>
      <c r="E35" s="40">
        <v>0</v>
      </c>
      <c r="F35" s="40">
        <v>0</v>
      </c>
      <c r="G35" s="40">
        <v>0</v>
      </c>
    </row>
    <row r="36" spans="1:7" x14ac:dyDescent="0.3">
      <c r="A36" s="69" t="s">
        <v>70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7" x14ac:dyDescent="0.3">
      <c r="A37" s="15"/>
      <c r="B37" s="15"/>
      <c r="C37" s="15"/>
      <c r="D37" s="15"/>
      <c r="E37" s="15"/>
      <c r="F37" s="15"/>
      <c r="G37" s="15"/>
    </row>
    <row r="38" spans="1:7" x14ac:dyDescent="0.3"/>
    <row r="39" spans="1:7" x14ac:dyDescent="0.3"/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 xr:uid="{33A0C68F-AC84-4506-8787-8ABC6F96BF98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 x14ac:dyDescent="0.3"/>
  <cols>
    <col min="1" max="1" width="54.5546875" style="29" customWidth="1"/>
    <col min="2" max="3" width="16.44140625" style="29" customWidth="1"/>
    <col min="4" max="4" width="16.33203125" style="29" customWidth="1"/>
    <col min="5" max="5" width="17" style="29" customWidth="1"/>
    <col min="6" max="6" width="14.6640625" style="29" customWidth="1"/>
    <col min="7" max="7" width="15.5546875" style="29" customWidth="1"/>
    <col min="8" max="163" width="11.5546875" style="29"/>
    <col min="164" max="164" width="47.6640625" style="29" customWidth="1"/>
    <col min="165" max="166" width="16.44140625" style="29" customWidth="1"/>
    <col min="167" max="167" width="16.33203125" style="29" customWidth="1"/>
    <col min="168" max="168" width="17" style="29" customWidth="1"/>
    <col min="169" max="169" width="14.6640625" style="29" customWidth="1"/>
    <col min="170" max="170" width="15.5546875" style="29" customWidth="1"/>
    <col min="171" max="419" width="11.5546875" style="29"/>
    <col min="420" max="420" width="47.6640625" style="29" customWidth="1"/>
    <col min="421" max="422" width="16.44140625" style="29" customWidth="1"/>
    <col min="423" max="423" width="16.33203125" style="29" customWidth="1"/>
    <col min="424" max="424" width="17" style="29" customWidth="1"/>
    <col min="425" max="425" width="14.6640625" style="29" customWidth="1"/>
    <col min="426" max="426" width="15.5546875" style="29" customWidth="1"/>
    <col min="427" max="675" width="11.5546875" style="29"/>
    <col min="676" max="676" width="47.6640625" style="29" customWidth="1"/>
    <col min="677" max="678" width="16.44140625" style="29" customWidth="1"/>
    <col min="679" max="679" width="16.33203125" style="29" customWidth="1"/>
    <col min="680" max="680" width="17" style="29" customWidth="1"/>
    <col min="681" max="681" width="14.6640625" style="29" customWidth="1"/>
    <col min="682" max="682" width="15.5546875" style="29" customWidth="1"/>
    <col min="683" max="931" width="11.5546875" style="29"/>
    <col min="932" max="932" width="47.6640625" style="29" customWidth="1"/>
    <col min="933" max="934" width="16.44140625" style="29" customWidth="1"/>
    <col min="935" max="935" width="16.33203125" style="29" customWidth="1"/>
    <col min="936" max="936" width="17" style="29" customWidth="1"/>
    <col min="937" max="937" width="14.6640625" style="29" customWidth="1"/>
    <col min="938" max="938" width="15.5546875" style="29" customWidth="1"/>
    <col min="939" max="1187" width="11.5546875" style="29"/>
    <col min="1188" max="1188" width="47.6640625" style="29" customWidth="1"/>
    <col min="1189" max="1190" width="16.44140625" style="29" customWidth="1"/>
    <col min="1191" max="1191" width="16.33203125" style="29" customWidth="1"/>
    <col min="1192" max="1192" width="17" style="29" customWidth="1"/>
    <col min="1193" max="1193" width="14.6640625" style="29" customWidth="1"/>
    <col min="1194" max="1194" width="15.5546875" style="29" customWidth="1"/>
    <col min="1195" max="1443" width="11.5546875" style="29"/>
    <col min="1444" max="1444" width="47.6640625" style="29" customWidth="1"/>
    <col min="1445" max="1446" width="16.44140625" style="29" customWidth="1"/>
    <col min="1447" max="1447" width="16.33203125" style="29" customWidth="1"/>
    <col min="1448" max="1448" width="17" style="29" customWidth="1"/>
    <col min="1449" max="1449" width="14.6640625" style="29" customWidth="1"/>
    <col min="1450" max="1450" width="15.5546875" style="29" customWidth="1"/>
    <col min="1451" max="1699" width="11.5546875" style="29"/>
    <col min="1700" max="1700" width="47.6640625" style="29" customWidth="1"/>
    <col min="1701" max="1702" width="16.44140625" style="29" customWidth="1"/>
    <col min="1703" max="1703" width="16.33203125" style="29" customWidth="1"/>
    <col min="1704" max="1704" width="17" style="29" customWidth="1"/>
    <col min="1705" max="1705" width="14.6640625" style="29" customWidth="1"/>
    <col min="1706" max="1706" width="15.5546875" style="29" customWidth="1"/>
    <col min="1707" max="1955" width="11.5546875" style="29"/>
    <col min="1956" max="1956" width="47.6640625" style="29" customWidth="1"/>
    <col min="1957" max="1958" width="16.44140625" style="29" customWidth="1"/>
    <col min="1959" max="1959" width="16.33203125" style="29" customWidth="1"/>
    <col min="1960" max="1960" width="17" style="29" customWidth="1"/>
    <col min="1961" max="1961" width="14.6640625" style="29" customWidth="1"/>
    <col min="1962" max="1962" width="15.5546875" style="29" customWidth="1"/>
    <col min="1963" max="2211" width="11.5546875" style="29"/>
    <col min="2212" max="2212" width="47.6640625" style="29" customWidth="1"/>
    <col min="2213" max="2214" width="16.44140625" style="29" customWidth="1"/>
    <col min="2215" max="2215" width="16.33203125" style="29" customWidth="1"/>
    <col min="2216" max="2216" width="17" style="29" customWidth="1"/>
    <col min="2217" max="2217" width="14.6640625" style="29" customWidth="1"/>
    <col min="2218" max="2218" width="15.5546875" style="29" customWidth="1"/>
    <col min="2219" max="2467" width="11.5546875" style="29"/>
    <col min="2468" max="2468" width="47.6640625" style="29" customWidth="1"/>
    <col min="2469" max="2470" width="16.44140625" style="29" customWidth="1"/>
    <col min="2471" max="2471" width="16.33203125" style="29" customWidth="1"/>
    <col min="2472" max="2472" width="17" style="29" customWidth="1"/>
    <col min="2473" max="2473" width="14.6640625" style="29" customWidth="1"/>
    <col min="2474" max="2474" width="15.5546875" style="29" customWidth="1"/>
    <col min="2475" max="2723" width="11.5546875" style="29"/>
    <col min="2724" max="2724" width="47.6640625" style="29" customWidth="1"/>
    <col min="2725" max="2726" width="16.44140625" style="29" customWidth="1"/>
    <col min="2727" max="2727" width="16.33203125" style="29" customWidth="1"/>
    <col min="2728" max="2728" width="17" style="29" customWidth="1"/>
    <col min="2729" max="2729" width="14.6640625" style="29" customWidth="1"/>
    <col min="2730" max="2730" width="15.5546875" style="29" customWidth="1"/>
    <col min="2731" max="2979" width="11.5546875" style="29"/>
    <col min="2980" max="2980" width="47.6640625" style="29" customWidth="1"/>
    <col min="2981" max="2982" width="16.44140625" style="29" customWidth="1"/>
    <col min="2983" max="2983" width="16.33203125" style="29" customWidth="1"/>
    <col min="2984" max="2984" width="17" style="29" customWidth="1"/>
    <col min="2985" max="2985" width="14.6640625" style="29" customWidth="1"/>
    <col min="2986" max="2986" width="15.5546875" style="29" customWidth="1"/>
    <col min="2987" max="3235" width="11.5546875" style="29"/>
    <col min="3236" max="3236" width="47.6640625" style="29" customWidth="1"/>
    <col min="3237" max="3238" width="16.44140625" style="29" customWidth="1"/>
    <col min="3239" max="3239" width="16.33203125" style="29" customWidth="1"/>
    <col min="3240" max="3240" width="17" style="29" customWidth="1"/>
    <col min="3241" max="3241" width="14.6640625" style="29" customWidth="1"/>
    <col min="3242" max="3242" width="15.5546875" style="29" customWidth="1"/>
    <col min="3243" max="3491" width="11.5546875" style="29"/>
    <col min="3492" max="3492" width="47.6640625" style="29" customWidth="1"/>
    <col min="3493" max="3494" width="16.44140625" style="29" customWidth="1"/>
    <col min="3495" max="3495" width="16.33203125" style="29" customWidth="1"/>
    <col min="3496" max="3496" width="17" style="29" customWidth="1"/>
    <col min="3497" max="3497" width="14.6640625" style="29" customWidth="1"/>
    <col min="3498" max="3498" width="15.5546875" style="29" customWidth="1"/>
    <col min="3499" max="3747" width="11.5546875" style="29"/>
    <col min="3748" max="3748" width="47.6640625" style="29" customWidth="1"/>
    <col min="3749" max="3750" width="16.44140625" style="29" customWidth="1"/>
    <col min="3751" max="3751" width="16.33203125" style="29" customWidth="1"/>
    <col min="3752" max="3752" width="17" style="29" customWidth="1"/>
    <col min="3753" max="3753" width="14.6640625" style="29" customWidth="1"/>
    <col min="3754" max="3754" width="15.5546875" style="29" customWidth="1"/>
    <col min="3755" max="4003" width="11.5546875" style="29"/>
    <col min="4004" max="4004" width="47.6640625" style="29" customWidth="1"/>
    <col min="4005" max="4006" width="16.44140625" style="29" customWidth="1"/>
    <col min="4007" max="4007" width="16.33203125" style="29" customWidth="1"/>
    <col min="4008" max="4008" width="17" style="29" customWidth="1"/>
    <col min="4009" max="4009" width="14.6640625" style="29" customWidth="1"/>
    <col min="4010" max="4010" width="15.5546875" style="29" customWidth="1"/>
    <col min="4011" max="4259" width="11.5546875" style="29"/>
    <col min="4260" max="4260" width="47.6640625" style="29" customWidth="1"/>
    <col min="4261" max="4262" width="16.44140625" style="29" customWidth="1"/>
    <col min="4263" max="4263" width="16.33203125" style="29" customWidth="1"/>
    <col min="4264" max="4264" width="17" style="29" customWidth="1"/>
    <col min="4265" max="4265" width="14.6640625" style="29" customWidth="1"/>
    <col min="4266" max="4266" width="15.5546875" style="29" customWidth="1"/>
    <col min="4267" max="4515" width="11.5546875" style="29"/>
    <col min="4516" max="4516" width="47.6640625" style="29" customWidth="1"/>
    <col min="4517" max="4518" width="16.44140625" style="29" customWidth="1"/>
    <col min="4519" max="4519" width="16.33203125" style="29" customWidth="1"/>
    <col min="4520" max="4520" width="17" style="29" customWidth="1"/>
    <col min="4521" max="4521" width="14.6640625" style="29" customWidth="1"/>
    <col min="4522" max="4522" width="15.5546875" style="29" customWidth="1"/>
    <col min="4523" max="4771" width="11.5546875" style="29"/>
    <col min="4772" max="4772" width="47.6640625" style="29" customWidth="1"/>
    <col min="4773" max="4774" width="16.44140625" style="29" customWidth="1"/>
    <col min="4775" max="4775" width="16.33203125" style="29" customWidth="1"/>
    <col min="4776" max="4776" width="17" style="29" customWidth="1"/>
    <col min="4777" max="4777" width="14.6640625" style="29" customWidth="1"/>
    <col min="4778" max="4778" width="15.5546875" style="29" customWidth="1"/>
    <col min="4779" max="5027" width="11.5546875" style="29"/>
    <col min="5028" max="5028" width="47.6640625" style="29" customWidth="1"/>
    <col min="5029" max="5030" width="16.44140625" style="29" customWidth="1"/>
    <col min="5031" max="5031" width="16.33203125" style="29" customWidth="1"/>
    <col min="5032" max="5032" width="17" style="29" customWidth="1"/>
    <col min="5033" max="5033" width="14.6640625" style="29" customWidth="1"/>
    <col min="5034" max="5034" width="15.5546875" style="29" customWidth="1"/>
    <col min="5035" max="5283" width="11.5546875" style="29"/>
    <col min="5284" max="5284" width="47.6640625" style="29" customWidth="1"/>
    <col min="5285" max="5286" width="16.44140625" style="29" customWidth="1"/>
    <col min="5287" max="5287" width="16.33203125" style="29" customWidth="1"/>
    <col min="5288" max="5288" width="17" style="29" customWidth="1"/>
    <col min="5289" max="5289" width="14.6640625" style="29" customWidth="1"/>
    <col min="5290" max="5290" width="15.5546875" style="29" customWidth="1"/>
    <col min="5291" max="5539" width="11.5546875" style="29"/>
    <col min="5540" max="5540" width="47.6640625" style="29" customWidth="1"/>
    <col min="5541" max="5542" width="16.44140625" style="29" customWidth="1"/>
    <col min="5543" max="5543" width="16.33203125" style="29" customWidth="1"/>
    <col min="5544" max="5544" width="17" style="29" customWidth="1"/>
    <col min="5545" max="5545" width="14.6640625" style="29" customWidth="1"/>
    <col min="5546" max="5546" width="15.5546875" style="29" customWidth="1"/>
    <col min="5547" max="5795" width="11.5546875" style="29"/>
    <col min="5796" max="5796" width="47.6640625" style="29" customWidth="1"/>
    <col min="5797" max="5798" width="16.44140625" style="29" customWidth="1"/>
    <col min="5799" max="5799" width="16.33203125" style="29" customWidth="1"/>
    <col min="5800" max="5800" width="17" style="29" customWidth="1"/>
    <col min="5801" max="5801" width="14.6640625" style="29" customWidth="1"/>
    <col min="5802" max="5802" width="15.5546875" style="29" customWidth="1"/>
    <col min="5803" max="6051" width="11.5546875" style="29"/>
    <col min="6052" max="6052" width="47.6640625" style="29" customWidth="1"/>
    <col min="6053" max="6054" width="16.44140625" style="29" customWidth="1"/>
    <col min="6055" max="6055" width="16.33203125" style="29" customWidth="1"/>
    <col min="6056" max="6056" width="17" style="29" customWidth="1"/>
    <col min="6057" max="6057" width="14.6640625" style="29" customWidth="1"/>
    <col min="6058" max="6058" width="15.5546875" style="29" customWidth="1"/>
    <col min="6059" max="6307" width="11.5546875" style="29"/>
    <col min="6308" max="6308" width="47.6640625" style="29" customWidth="1"/>
    <col min="6309" max="6310" width="16.44140625" style="29" customWidth="1"/>
    <col min="6311" max="6311" width="16.33203125" style="29" customWidth="1"/>
    <col min="6312" max="6312" width="17" style="29" customWidth="1"/>
    <col min="6313" max="6313" width="14.6640625" style="29" customWidth="1"/>
    <col min="6314" max="6314" width="15.5546875" style="29" customWidth="1"/>
    <col min="6315" max="6563" width="11.5546875" style="29"/>
    <col min="6564" max="6564" width="47.6640625" style="29" customWidth="1"/>
    <col min="6565" max="6566" width="16.44140625" style="29" customWidth="1"/>
    <col min="6567" max="6567" width="16.33203125" style="29" customWidth="1"/>
    <col min="6568" max="6568" width="17" style="29" customWidth="1"/>
    <col min="6569" max="6569" width="14.6640625" style="29" customWidth="1"/>
    <col min="6570" max="6570" width="15.5546875" style="29" customWidth="1"/>
    <col min="6571" max="6819" width="11.5546875" style="29"/>
    <col min="6820" max="6820" width="47.6640625" style="29" customWidth="1"/>
    <col min="6821" max="6822" width="16.44140625" style="29" customWidth="1"/>
    <col min="6823" max="6823" width="16.33203125" style="29" customWidth="1"/>
    <col min="6824" max="6824" width="17" style="29" customWidth="1"/>
    <col min="6825" max="6825" width="14.6640625" style="29" customWidth="1"/>
    <col min="6826" max="6826" width="15.5546875" style="29" customWidth="1"/>
    <col min="6827" max="7075" width="11.5546875" style="29"/>
    <col min="7076" max="7076" width="47.6640625" style="29" customWidth="1"/>
    <col min="7077" max="7078" width="16.44140625" style="29" customWidth="1"/>
    <col min="7079" max="7079" width="16.33203125" style="29" customWidth="1"/>
    <col min="7080" max="7080" width="17" style="29" customWidth="1"/>
    <col min="7081" max="7081" width="14.6640625" style="29" customWidth="1"/>
    <col min="7082" max="7082" width="15.5546875" style="29" customWidth="1"/>
    <col min="7083" max="7331" width="11.5546875" style="29"/>
    <col min="7332" max="7332" width="47.6640625" style="29" customWidth="1"/>
    <col min="7333" max="7334" width="16.44140625" style="29" customWidth="1"/>
    <col min="7335" max="7335" width="16.33203125" style="29" customWidth="1"/>
    <col min="7336" max="7336" width="17" style="29" customWidth="1"/>
    <col min="7337" max="7337" width="14.6640625" style="29" customWidth="1"/>
    <col min="7338" max="7338" width="15.5546875" style="29" customWidth="1"/>
    <col min="7339" max="7587" width="11.5546875" style="29"/>
    <col min="7588" max="7588" width="47.6640625" style="29" customWidth="1"/>
    <col min="7589" max="7590" width="16.44140625" style="29" customWidth="1"/>
    <col min="7591" max="7591" width="16.33203125" style="29" customWidth="1"/>
    <col min="7592" max="7592" width="17" style="29" customWidth="1"/>
    <col min="7593" max="7593" width="14.6640625" style="29" customWidth="1"/>
    <col min="7594" max="7594" width="15.5546875" style="29" customWidth="1"/>
    <col min="7595" max="7843" width="11.5546875" style="29"/>
    <col min="7844" max="7844" width="47.6640625" style="29" customWidth="1"/>
    <col min="7845" max="7846" width="16.44140625" style="29" customWidth="1"/>
    <col min="7847" max="7847" width="16.33203125" style="29" customWidth="1"/>
    <col min="7848" max="7848" width="17" style="29" customWidth="1"/>
    <col min="7849" max="7849" width="14.6640625" style="29" customWidth="1"/>
    <col min="7850" max="7850" width="15.5546875" style="29" customWidth="1"/>
    <col min="7851" max="8099" width="11.5546875" style="29"/>
    <col min="8100" max="8100" width="47.6640625" style="29" customWidth="1"/>
    <col min="8101" max="8102" width="16.44140625" style="29" customWidth="1"/>
    <col min="8103" max="8103" width="16.33203125" style="29" customWidth="1"/>
    <col min="8104" max="8104" width="17" style="29" customWidth="1"/>
    <col min="8105" max="8105" width="14.6640625" style="29" customWidth="1"/>
    <col min="8106" max="8106" width="15.5546875" style="29" customWidth="1"/>
    <col min="8107" max="8355" width="11.5546875" style="29"/>
    <col min="8356" max="8356" width="47.6640625" style="29" customWidth="1"/>
    <col min="8357" max="8358" width="16.44140625" style="29" customWidth="1"/>
    <col min="8359" max="8359" width="16.33203125" style="29" customWidth="1"/>
    <col min="8360" max="8360" width="17" style="29" customWidth="1"/>
    <col min="8361" max="8361" width="14.6640625" style="29" customWidth="1"/>
    <col min="8362" max="8362" width="15.5546875" style="29" customWidth="1"/>
    <col min="8363" max="8611" width="11.5546875" style="29"/>
    <col min="8612" max="8612" width="47.6640625" style="29" customWidth="1"/>
    <col min="8613" max="8614" width="16.44140625" style="29" customWidth="1"/>
    <col min="8615" max="8615" width="16.33203125" style="29" customWidth="1"/>
    <col min="8616" max="8616" width="17" style="29" customWidth="1"/>
    <col min="8617" max="8617" width="14.6640625" style="29" customWidth="1"/>
    <col min="8618" max="8618" width="15.5546875" style="29" customWidth="1"/>
    <col min="8619" max="8867" width="11.5546875" style="29"/>
    <col min="8868" max="8868" width="47.6640625" style="29" customWidth="1"/>
    <col min="8869" max="8870" width="16.44140625" style="29" customWidth="1"/>
    <col min="8871" max="8871" width="16.33203125" style="29" customWidth="1"/>
    <col min="8872" max="8872" width="17" style="29" customWidth="1"/>
    <col min="8873" max="8873" width="14.6640625" style="29" customWidth="1"/>
    <col min="8874" max="8874" width="15.5546875" style="29" customWidth="1"/>
    <col min="8875" max="9123" width="11.5546875" style="29"/>
    <col min="9124" max="9124" width="47.6640625" style="29" customWidth="1"/>
    <col min="9125" max="9126" width="16.44140625" style="29" customWidth="1"/>
    <col min="9127" max="9127" width="16.33203125" style="29" customWidth="1"/>
    <col min="9128" max="9128" width="17" style="29" customWidth="1"/>
    <col min="9129" max="9129" width="14.6640625" style="29" customWidth="1"/>
    <col min="9130" max="9130" width="15.5546875" style="29" customWidth="1"/>
    <col min="9131" max="9379" width="11.5546875" style="29"/>
    <col min="9380" max="9380" width="47.6640625" style="29" customWidth="1"/>
    <col min="9381" max="9382" width="16.44140625" style="29" customWidth="1"/>
    <col min="9383" max="9383" width="16.33203125" style="29" customWidth="1"/>
    <col min="9384" max="9384" width="17" style="29" customWidth="1"/>
    <col min="9385" max="9385" width="14.6640625" style="29" customWidth="1"/>
    <col min="9386" max="9386" width="15.5546875" style="29" customWidth="1"/>
    <col min="9387" max="9635" width="11.5546875" style="29"/>
    <col min="9636" max="9636" width="47.6640625" style="29" customWidth="1"/>
    <col min="9637" max="9638" width="16.44140625" style="29" customWidth="1"/>
    <col min="9639" max="9639" width="16.33203125" style="29" customWidth="1"/>
    <col min="9640" max="9640" width="17" style="29" customWidth="1"/>
    <col min="9641" max="9641" width="14.6640625" style="29" customWidth="1"/>
    <col min="9642" max="9642" width="15.5546875" style="29" customWidth="1"/>
    <col min="9643" max="9891" width="11.5546875" style="29"/>
    <col min="9892" max="9892" width="47.6640625" style="29" customWidth="1"/>
    <col min="9893" max="9894" width="16.44140625" style="29" customWidth="1"/>
    <col min="9895" max="9895" width="16.33203125" style="29" customWidth="1"/>
    <col min="9896" max="9896" width="17" style="29" customWidth="1"/>
    <col min="9897" max="9897" width="14.6640625" style="29" customWidth="1"/>
    <col min="9898" max="9898" width="15.5546875" style="29" customWidth="1"/>
    <col min="9899" max="10147" width="11.5546875" style="29"/>
    <col min="10148" max="10148" width="47.6640625" style="29" customWidth="1"/>
    <col min="10149" max="10150" width="16.44140625" style="29" customWidth="1"/>
    <col min="10151" max="10151" width="16.33203125" style="29" customWidth="1"/>
    <col min="10152" max="10152" width="17" style="29" customWidth="1"/>
    <col min="10153" max="10153" width="14.6640625" style="29" customWidth="1"/>
    <col min="10154" max="10154" width="15.5546875" style="29" customWidth="1"/>
    <col min="10155" max="10403" width="11.5546875" style="29"/>
    <col min="10404" max="10404" width="47.6640625" style="29" customWidth="1"/>
    <col min="10405" max="10406" width="16.44140625" style="29" customWidth="1"/>
    <col min="10407" max="10407" width="16.33203125" style="29" customWidth="1"/>
    <col min="10408" max="10408" width="17" style="29" customWidth="1"/>
    <col min="10409" max="10409" width="14.6640625" style="29" customWidth="1"/>
    <col min="10410" max="10410" width="15.5546875" style="29" customWidth="1"/>
    <col min="10411" max="10659" width="11.5546875" style="29"/>
    <col min="10660" max="10660" width="47.6640625" style="29" customWidth="1"/>
    <col min="10661" max="10662" width="16.44140625" style="29" customWidth="1"/>
    <col min="10663" max="10663" width="16.33203125" style="29" customWidth="1"/>
    <col min="10664" max="10664" width="17" style="29" customWidth="1"/>
    <col min="10665" max="10665" width="14.6640625" style="29" customWidth="1"/>
    <col min="10666" max="10666" width="15.5546875" style="29" customWidth="1"/>
    <col min="10667" max="10915" width="11.5546875" style="29"/>
    <col min="10916" max="10916" width="47.6640625" style="29" customWidth="1"/>
    <col min="10917" max="10918" width="16.44140625" style="29" customWidth="1"/>
    <col min="10919" max="10919" width="16.33203125" style="29" customWidth="1"/>
    <col min="10920" max="10920" width="17" style="29" customWidth="1"/>
    <col min="10921" max="10921" width="14.6640625" style="29" customWidth="1"/>
    <col min="10922" max="10922" width="15.5546875" style="29" customWidth="1"/>
    <col min="10923" max="11171" width="11.5546875" style="29"/>
    <col min="11172" max="11172" width="47.6640625" style="29" customWidth="1"/>
    <col min="11173" max="11174" width="16.44140625" style="29" customWidth="1"/>
    <col min="11175" max="11175" width="16.33203125" style="29" customWidth="1"/>
    <col min="11176" max="11176" width="17" style="29" customWidth="1"/>
    <col min="11177" max="11177" width="14.6640625" style="29" customWidth="1"/>
    <col min="11178" max="11178" width="15.5546875" style="29" customWidth="1"/>
    <col min="11179" max="11427" width="11.5546875" style="29"/>
    <col min="11428" max="11428" width="47.6640625" style="29" customWidth="1"/>
    <col min="11429" max="11430" width="16.44140625" style="29" customWidth="1"/>
    <col min="11431" max="11431" width="16.33203125" style="29" customWidth="1"/>
    <col min="11432" max="11432" width="17" style="29" customWidth="1"/>
    <col min="11433" max="11433" width="14.6640625" style="29" customWidth="1"/>
    <col min="11434" max="11434" width="15.5546875" style="29" customWidth="1"/>
    <col min="11435" max="11683" width="11.5546875" style="29"/>
    <col min="11684" max="11684" width="47.6640625" style="29" customWidth="1"/>
    <col min="11685" max="11686" width="16.44140625" style="29" customWidth="1"/>
    <col min="11687" max="11687" width="16.33203125" style="29" customWidth="1"/>
    <col min="11688" max="11688" width="17" style="29" customWidth="1"/>
    <col min="11689" max="11689" width="14.6640625" style="29" customWidth="1"/>
    <col min="11690" max="11690" width="15.5546875" style="29" customWidth="1"/>
    <col min="11691" max="11939" width="11.5546875" style="29"/>
    <col min="11940" max="11940" width="47.6640625" style="29" customWidth="1"/>
    <col min="11941" max="11942" width="16.44140625" style="29" customWidth="1"/>
    <col min="11943" max="11943" width="16.33203125" style="29" customWidth="1"/>
    <col min="11944" max="11944" width="17" style="29" customWidth="1"/>
    <col min="11945" max="11945" width="14.6640625" style="29" customWidth="1"/>
    <col min="11946" max="11946" width="15.5546875" style="29" customWidth="1"/>
    <col min="11947" max="12195" width="11.5546875" style="29"/>
    <col min="12196" max="12196" width="47.6640625" style="29" customWidth="1"/>
    <col min="12197" max="12198" width="16.44140625" style="29" customWidth="1"/>
    <col min="12199" max="12199" width="16.33203125" style="29" customWidth="1"/>
    <col min="12200" max="12200" width="17" style="29" customWidth="1"/>
    <col min="12201" max="12201" width="14.6640625" style="29" customWidth="1"/>
    <col min="12202" max="12202" width="15.5546875" style="29" customWidth="1"/>
    <col min="12203" max="12451" width="11.5546875" style="29"/>
    <col min="12452" max="12452" width="47.6640625" style="29" customWidth="1"/>
    <col min="12453" max="12454" width="16.44140625" style="29" customWidth="1"/>
    <col min="12455" max="12455" width="16.33203125" style="29" customWidth="1"/>
    <col min="12456" max="12456" width="17" style="29" customWidth="1"/>
    <col min="12457" max="12457" width="14.6640625" style="29" customWidth="1"/>
    <col min="12458" max="12458" width="15.5546875" style="29" customWidth="1"/>
    <col min="12459" max="12707" width="11.5546875" style="29"/>
    <col min="12708" max="12708" width="47.6640625" style="29" customWidth="1"/>
    <col min="12709" max="12710" width="16.44140625" style="29" customWidth="1"/>
    <col min="12711" max="12711" width="16.33203125" style="29" customWidth="1"/>
    <col min="12712" max="12712" width="17" style="29" customWidth="1"/>
    <col min="12713" max="12713" width="14.6640625" style="29" customWidth="1"/>
    <col min="12714" max="12714" width="15.5546875" style="29" customWidth="1"/>
    <col min="12715" max="12963" width="11.5546875" style="29"/>
    <col min="12964" max="12964" width="47.6640625" style="29" customWidth="1"/>
    <col min="12965" max="12966" width="16.44140625" style="29" customWidth="1"/>
    <col min="12967" max="12967" width="16.33203125" style="29" customWidth="1"/>
    <col min="12968" max="12968" width="17" style="29" customWidth="1"/>
    <col min="12969" max="12969" width="14.6640625" style="29" customWidth="1"/>
    <col min="12970" max="12970" width="15.5546875" style="29" customWidth="1"/>
    <col min="12971" max="13219" width="11.5546875" style="29"/>
    <col min="13220" max="13220" width="47.6640625" style="29" customWidth="1"/>
    <col min="13221" max="13222" width="16.44140625" style="29" customWidth="1"/>
    <col min="13223" max="13223" width="16.33203125" style="29" customWidth="1"/>
    <col min="13224" max="13224" width="17" style="29" customWidth="1"/>
    <col min="13225" max="13225" width="14.6640625" style="29" customWidth="1"/>
    <col min="13226" max="13226" width="15.5546875" style="29" customWidth="1"/>
    <col min="13227" max="13475" width="11.5546875" style="29"/>
    <col min="13476" max="13476" width="47.6640625" style="29" customWidth="1"/>
    <col min="13477" max="13478" width="16.44140625" style="29" customWidth="1"/>
    <col min="13479" max="13479" width="16.33203125" style="29" customWidth="1"/>
    <col min="13480" max="13480" width="17" style="29" customWidth="1"/>
    <col min="13481" max="13481" width="14.6640625" style="29" customWidth="1"/>
    <col min="13482" max="13482" width="15.5546875" style="29" customWidth="1"/>
    <col min="13483" max="13731" width="11.5546875" style="29"/>
    <col min="13732" max="13732" width="47.6640625" style="29" customWidth="1"/>
    <col min="13733" max="13734" width="16.44140625" style="29" customWidth="1"/>
    <col min="13735" max="13735" width="16.33203125" style="29" customWidth="1"/>
    <col min="13736" max="13736" width="17" style="29" customWidth="1"/>
    <col min="13737" max="13737" width="14.6640625" style="29" customWidth="1"/>
    <col min="13738" max="13738" width="15.5546875" style="29" customWidth="1"/>
    <col min="13739" max="13987" width="11.5546875" style="29"/>
    <col min="13988" max="13988" width="47.6640625" style="29" customWidth="1"/>
    <col min="13989" max="13990" width="16.44140625" style="29" customWidth="1"/>
    <col min="13991" max="13991" width="16.33203125" style="29" customWidth="1"/>
    <col min="13992" max="13992" width="17" style="29" customWidth="1"/>
    <col min="13993" max="13993" width="14.6640625" style="29" customWidth="1"/>
    <col min="13994" max="13994" width="15.5546875" style="29" customWidth="1"/>
    <col min="13995" max="14243" width="11.5546875" style="29"/>
    <col min="14244" max="14244" width="47.6640625" style="29" customWidth="1"/>
    <col min="14245" max="14246" width="16.44140625" style="29" customWidth="1"/>
    <col min="14247" max="14247" width="16.33203125" style="29" customWidth="1"/>
    <col min="14248" max="14248" width="17" style="29" customWidth="1"/>
    <col min="14249" max="14249" width="14.6640625" style="29" customWidth="1"/>
    <col min="14250" max="14250" width="15.5546875" style="29" customWidth="1"/>
    <col min="14251" max="14499" width="11.5546875" style="29"/>
    <col min="14500" max="14500" width="47.6640625" style="29" customWidth="1"/>
    <col min="14501" max="14502" width="16.44140625" style="29" customWidth="1"/>
    <col min="14503" max="14503" width="16.33203125" style="29" customWidth="1"/>
    <col min="14504" max="14504" width="17" style="29" customWidth="1"/>
    <col min="14505" max="14505" width="14.6640625" style="29" customWidth="1"/>
    <col min="14506" max="14506" width="15.5546875" style="29" customWidth="1"/>
    <col min="14507" max="14755" width="11.5546875" style="29"/>
    <col min="14756" max="14756" width="47.6640625" style="29" customWidth="1"/>
    <col min="14757" max="14758" width="16.44140625" style="29" customWidth="1"/>
    <col min="14759" max="14759" width="16.33203125" style="29" customWidth="1"/>
    <col min="14760" max="14760" width="17" style="29" customWidth="1"/>
    <col min="14761" max="14761" width="14.6640625" style="29" customWidth="1"/>
    <col min="14762" max="14762" width="15.5546875" style="29" customWidth="1"/>
    <col min="14763" max="15011" width="11.5546875" style="29"/>
    <col min="15012" max="15012" width="47.6640625" style="29" customWidth="1"/>
    <col min="15013" max="15014" width="16.44140625" style="29" customWidth="1"/>
    <col min="15015" max="15015" width="16.33203125" style="29" customWidth="1"/>
    <col min="15016" max="15016" width="17" style="29" customWidth="1"/>
    <col min="15017" max="15017" width="14.6640625" style="29" customWidth="1"/>
    <col min="15018" max="15018" width="15.5546875" style="29" customWidth="1"/>
    <col min="15019" max="15267" width="11.5546875" style="29"/>
    <col min="15268" max="15268" width="47.6640625" style="29" customWidth="1"/>
    <col min="15269" max="15270" width="16.44140625" style="29" customWidth="1"/>
    <col min="15271" max="15271" width="16.33203125" style="29" customWidth="1"/>
    <col min="15272" max="15272" width="17" style="29" customWidth="1"/>
    <col min="15273" max="15273" width="14.6640625" style="29" customWidth="1"/>
    <col min="15274" max="15274" width="15.5546875" style="29" customWidth="1"/>
    <col min="15275" max="15523" width="11.5546875" style="29"/>
    <col min="15524" max="15524" width="47.6640625" style="29" customWidth="1"/>
    <col min="15525" max="15526" width="16.44140625" style="29" customWidth="1"/>
    <col min="15527" max="15527" width="16.33203125" style="29" customWidth="1"/>
    <col min="15528" max="15528" width="17" style="29" customWidth="1"/>
    <col min="15529" max="15529" width="14.6640625" style="29" customWidth="1"/>
    <col min="15530" max="15530" width="15.5546875" style="29" customWidth="1"/>
    <col min="15531" max="15779" width="11.5546875" style="29"/>
    <col min="15780" max="15780" width="47.6640625" style="29" customWidth="1"/>
    <col min="15781" max="15782" width="16.44140625" style="29" customWidth="1"/>
    <col min="15783" max="15783" width="16.33203125" style="29" customWidth="1"/>
    <col min="15784" max="15784" width="17" style="29" customWidth="1"/>
    <col min="15785" max="15785" width="14.6640625" style="29" customWidth="1"/>
    <col min="15786" max="15786" width="15.5546875" style="29" customWidth="1"/>
    <col min="15787" max="16035" width="11.5546875" style="29"/>
    <col min="16036" max="16036" width="47.6640625" style="29" customWidth="1"/>
    <col min="16037" max="16038" width="16.44140625" style="29" customWidth="1"/>
    <col min="16039" max="16039" width="16.33203125" style="29" customWidth="1"/>
    <col min="16040" max="16040" width="17" style="29" customWidth="1"/>
    <col min="16041" max="16041" width="14.6640625" style="29" customWidth="1"/>
    <col min="16042" max="16042" width="15.5546875" style="29" customWidth="1"/>
    <col min="16043" max="16384" width="11.5546875" style="29"/>
  </cols>
  <sheetData>
    <row r="1" spans="1:7" x14ac:dyDescent="0.3">
      <c r="A1" s="87" t="s">
        <v>13</v>
      </c>
      <c r="B1" s="87"/>
      <c r="C1" s="87"/>
      <c r="D1" s="87"/>
      <c r="E1" s="87"/>
      <c r="F1" s="87"/>
      <c r="G1" s="87"/>
    </row>
    <row r="2" spans="1:7" x14ac:dyDescent="0.3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3">
      <c r="A3" s="58" t="s">
        <v>14</v>
      </c>
      <c r="B3" s="59"/>
      <c r="C3" s="59"/>
      <c r="D3" s="59"/>
      <c r="E3" s="59"/>
      <c r="F3" s="59"/>
      <c r="G3" s="60"/>
    </row>
    <row r="4" spans="1:7" x14ac:dyDescent="0.3">
      <c r="A4" s="58" t="s">
        <v>0</v>
      </c>
      <c r="B4" s="59"/>
      <c r="C4" s="59"/>
      <c r="D4" s="59"/>
      <c r="E4" s="59"/>
      <c r="F4" s="59"/>
      <c r="G4" s="60"/>
    </row>
    <row r="5" spans="1:7" x14ac:dyDescent="0.3">
      <c r="A5" s="58" t="s">
        <v>15</v>
      </c>
      <c r="B5" s="59"/>
      <c r="C5" s="59"/>
      <c r="D5" s="59"/>
      <c r="E5" s="59"/>
      <c r="F5" s="59"/>
      <c r="G5" s="60"/>
    </row>
    <row r="6" spans="1:7" x14ac:dyDescent="0.3">
      <c r="A6" s="85" t="s">
        <v>16</v>
      </c>
      <c r="B6" s="9">
        <v>2022</v>
      </c>
      <c r="C6" s="85">
        <f>+B6+1</f>
        <v>2023</v>
      </c>
      <c r="D6" s="85">
        <f>+C6+1</f>
        <v>2024</v>
      </c>
      <c r="E6" s="85">
        <f>+D6+1</f>
        <v>2025</v>
      </c>
      <c r="F6" s="85">
        <f>+E6+1</f>
        <v>2026</v>
      </c>
      <c r="G6" s="85">
        <f>+F6+1</f>
        <v>2027</v>
      </c>
    </row>
    <row r="7" spans="1:7" ht="83.25" customHeight="1" x14ac:dyDescent="0.3">
      <c r="A7" s="86"/>
      <c r="B7" s="30" t="s">
        <v>17</v>
      </c>
      <c r="C7" s="86"/>
      <c r="D7" s="86"/>
      <c r="E7" s="86"/>
      <c r="F7" s="86"/>
      <c r="G7" s="86"/>
    </row>
    <row r="8" spans="1:7" ht="28.8" x14ac:dyDescent="0.3">
      <c r="A8" s="31" t="s">
        <v>18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3">
      <c r="A9" s="23" t="s">
        <v>1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3">
      <c r="A10" s="23" t="s">
        <v>2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3">
      <c r="A11" s="23" t="s">
        <v>3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3">
      <c r="A12" s="23" t="s">
        <v>19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3">
      <c r="A13" s="23" t="s">
        <v>4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3">
      <c r="A14" s="23" t="s">
        <v>5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ht="28.8" x14ac:dyDescent="0.3">
      <c r="A15" s="24" t="s">
        <v>20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3">
      <c r="A16" s="24" t="s">
        <v>21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3">
      <c r="A17" s="25" t="s">
        <v>22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3">
      <c r="A18" s="23" t="s">
        <v>6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3">
      <c r="A19" s="23" t="s">
        <v>7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3">
      <c r="A20" s="23" t="s">
        <v>23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3">
      <c r="A21" s="20"/>
      <c r="B21" s="20"/>
      <c r="C21" s="20"/>
      <c r="D21" s="20"/>
      <c r="E21" s="20"/>
      <c r="F21" s="20"/>
      <c r="G21" s="20"/>
    </row>
    <row r="22" spans="1:7" x14ac:dyDescent="0.3">
      <c r="A22" s="26" t="s">
        <v>24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3">
      <c r="A23" s="23" t="s">
        <v>25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3">
      <c r="A24" s="23" t="s">
        <v>26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3">
      <c r="A25" s="23" t="s">
        <v>27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ht="28.8" x14ac:dyDescent="0.3">
      <c r="A26" s="24" t="s">
        <v>8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3">
      <c r="A27" s="23" t="s">
        <v>9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3">
      <c r="A28" s="20"/>
      <c r="B28" s="20"/>
      <c r="C28" s="20"/>
      <c r="D28" s="20"/>
      <c r="E28" s="20"/>
      <c r="F28" s="20"/>
      <c r="G28" s="20"/>
    </row>
    <row r="29" spans="1:7" x14ac:dyDescent="0.3">
      <c r="A29" s="26" t="s">
        <v>28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3">
      <c r="A30" s="23" t="s">
        <v>10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</row>
    <row r="31" spans="1:7" x14ac:dyDescent="0.3">
      <c r="A31" s="20"/>
      <c r="B31" s="20"/>
      <c r="C31" s="20"/>
      <c r="D31" s="20"/>
      <c r="E31" s="20"/>
      <c r="F31" s="20"/>
      <c r="G31" s="20"/>
    </row>
    <row r="32" spans="1:7" x14ac:dyDescent="0.3">
      <c r="A32" s="32" t="s">
        <v>29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3">
      <c r="A33" s="20"/>
      <c r="B33" s="20"/>
      <c r="C33" s="20"/>
      <c r="D33" s="20"/>
      <c r="E33" s="20"/>
      <c r="F33" s="20"/>
      <c r="G33" s="20"/>
    </row>
    <row r="34" spans="1:7" x14ac:dyDescent="0.3">
      <c r="A34" s="26" t="s">
        <v>11</v>
      </c>
      <c r="B34" s="3"/>
      <c r="C34" s="3"/>
      <c r="D34" s="3"/>
      <c r="E34" s="3"/>
      <c r="F34" s="3"/>
      <c r="G34" s="3"/>
    </row>
    <row r="35" spans="1:7" ht="45" customHeight="1" x14ac:dyDescent="0.3">
      <c r="A35" s="33" t="s">
        <v>30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ht="45" customHeight="1" x14ac:dyDescent="0.3">
      <c r="A36" s="33" t="s">
        <v>12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</row>
    <row r="37" spans="1:7" x14ac:dyDescent="0.3">
      <c r="A37" s="26" t="s">
        <v>31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3">
      <c r="A38" s="34"/>
      <c r="B38" s="28"/>
      <c r="C38" s="28"/>
      <c r="D38" s="28"/>
      <c r="E38" s="28"/>
      <c r="F38" s="28"/>
      <c r="G38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 x14ac:dyDescent="0.3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 x14ac:dyDescent="0.3">
      <c r="A1" s="88" t="s">
        <v>32</v>
      </c>
      <c r="B1" s="88"/>
      <c r="C1" s="88"/>
      <c r="D1" s="88"/>
      <c r="E1" s="88"/>
      <c r="F1" s="88"/>
      <c r="G1" s="88"/>
    </row>
    <row r="2" spans="1:7" x14ac:dyDescent="0.3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3">
      <c r="A3" s="43" t="s">
        <v>33</v>
      </c>
      <c r="B3" s="44"/>
      <c r="C3" s="44"/>
      <c r="D3" s="44"/>
      <c r="E3" s="44"/>
      <c r="F3" s="44"/>
      <c r="G3" s="45"/>
    </row>
    <row r="4" spans="1:7" x14ac:dyDescent="0.3">
      <c r="A4" s="43" t="s">
        <v>0</v>
      </c>
      <c r="B4" s="44"/>
      <c r="C4" s="44"/>
      <c r="D4" s="44"/>
      <c r="E4" s="44"/>
      <c r="F4" s="44"/>
      <c r="G4" s="45"/>
    </row>
    <row r="5" spans="1:7" x14ac:dyDescent="0.3">
      <c r="A5" s="43" t="s">
        <v>15</v>
      </c>
      <c r="B5" s="44"/>
      <c r="C5" s="44"/>
      <c r="D5" s="44"/>
      <c r="E5" s="44"/>
      <c r="F5" s="44"/>
      <c r="G5" s="45"/>
    </row>
    <row r="6" spans="1:7" x14ac:dyDescent="0.3">
      <c r="A6" s="89" t="s">
        <v>34</v>
      </c>
      <c r="B6" s="9">
        <v>2022</v>
      </c>
      <c r="C6" s="85">
        <f>+B6+1</f>
        <v>2023</v>
      </c>
      <c r="D6" s="85">
        <f>+C6+1</f>
        <v>2024</v>
      </c>
      <c r="E6" s="85">
        <f>+D6+1</f>
        <v>2025</v>
      </c>
      <c r="F6" s="85">
        <f>+E6+1</f>
        <v>2026</v>
      </c>
      <c r="G6" s="85">
        <f>+F6+1</f>
        <v>2027</v>
      </c>
    </row>
    <row r="7" spans="1:7" ht="57.75" customHeight="1" x14ac:dyDescent="0.3">
      <c r="A7" s="90"/>
      <c r="B7" s="10" t="s">
        <v>17</v>
      </c>
      <c r="C7" s="86"/>
      <c r="D7" s="86"/>
      <c r="E7" s="86"/>
      <c r="F7" s="86"/>
      <c r="G7" s="86"/>
    </row>
    <row r="8" spans="1:7" x14ac:dyDescent="0.3">
      <c r="A8" s="6" t="s">
        <v>35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3">
      <c r="A9" s="18" t="s">
        <v>36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3">
      <c r="A10" s="18" t="s">
        <v>37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3">
      <c r="A11" s="18" t="s">
        <v>38</v>
      </c>
      <c r="B11" s="20">
        <v>0</v>
      </c>
      <c r="C11" s="20"/>
      <c r="D11" s="20">
        <v>0</v>
      </c>
      <c r="E11" s="20">
        <v>0</v>
      </c>
      <c r="F11" s="20">
        <v>0</v>
      </c>
      <c r="G11" s="20">
        <v>0</v>
      </c>
    </row>
    <row r="12" spans="1:7" x14ac:dyDescent="0.3">
      <c r="A12" s="19" t="s">
        <v>39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3">
      <c r="A13" s="19" t="s">
        <v>40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x14ac:dyDescent="0.3">
      <c r="A14" s="18" t="s">
        <v>41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3">
      <c r="A15" s="19" t="s">
        <v>42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3">
      <c r="A16" s="18" t="s">
        <v>43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3">
      <c r="A17" s="18" t="s">
        <v>44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3">
      <c r="A18" s="14"/>
      <c r="B18" s="13"/>
      <c r="C18" s="13"/>
      <c r="D18" s="13"/>
      <c r="E18" s="13"/>
      <c r="F18" s="13"/>
      <c r="G18" s="13"/>
    </row>
    <row r="19" spans="1:7" x14ac:dyDescent="0.3">
      <c r="A19" s="1" t="s">
        <v>45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3">
      <c r="A20" s="18" t="s">
        <v>36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3">
      <c r="A21" s="18" t="s">
        <v>37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x14ac:dyDescent="0.3">
      <c r="A22" s="18" t="s">
        <v>38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3">
      <c r="A23" s="19" t="s">
        <v>39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3">
      <c r="A24" s="19" t="s">
        <v>40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3">
      <c r="A25" s="19" t="s">
        <v>41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3">
      <c r="A26" s="19" t="s">
        <v>42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3">
      <c r="A27" s="18" t="s">
        <v>46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3">
      <c r="A28" s="18" t="s">
        <v>44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7" x14ac:dyDescent="0.3">
      <c r="A29" s="13"/>
      <c r="B29" s="13"/>
      <c r="C29" s="13"/>
      <c r="D29" s="13"/>
      <c r="E29" s="13"/>
      <c r="F29" s="13"/>
      <c r="G29" s="13"/>
    </row>
    <row r="30" spans="1:7" x14ac:dyDescent="0.3">
      <c r="A30" s="1" t="s">
        <v>47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3">
      <c r="A31" s="16"/>
      <c r="B31" s="16"/>
      <c r="C31" s="16"/>
      <c r="D31" s="16"/>
      <c r="E31" s="16"/>
      <c r="F31" s="16"/>
      <c r="G31" s="1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 x14ac:dyDescent="0.3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 x14ac:dyDescent="0.3">
      <c r="A1" s="88" t="s">
        <v>48</v>
      </c>
      <c r="B1" s="88"/>
      <c r="C1" s="88"/>
      <c r="D1" s="88"/>
      <c r="E1" s="88"/>
      <c r="F1" s="88"/>
      <c r="G1" s="88"/>
    </row>
    <row r="2" spans="1:7" x14ac:dyDescent="0.3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3">
      <c r="A3" s="43" t="s">
        <v>49</v>
      </c>
      <c r="B3" s="44"/>
      <c r="C3" s="44"/>
      <c r="D3" s="44"/>
      <c r="E3" s="44"/>
      <c r="F3" s="44"/>
      <c r="G3" s="45"/>
    </row>
    <row r="4" spans="1:7" x14ac:dyDescent="0.3">
      <c r="A4" s="46" t="s">
        <v>0</v>
      </c>
      <c r="B4" s="47"/>
      <c r="C4" s="47"/>
      <c r="D4" s="47"/>
      <c r="E4" s="47"/>
      <c r="F4" s="47"/>
      <c r="G4" s="48"/>
    </row>
    <row r="5" spans="1:7" x14ac:dyDescent="0.3">
      <c r="A5" s="92" t="s">
        <v>16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9">
        <f>+F5+1</f>
        <v>2022</v>
      </c>
    </row>
    <row r="6" spans="1:7" ht="30.6" x14ac:dyDescent="0.3">
      <c r="A6" s="93"/>
      <c r="B6" s="95"/>
      <c r="C6" s="95"/>
      <c r="D6" s="95"/>
      <c r="E6" s="95"/>
      <c r="F6" s="95"/>
      <c r="G6" s="10" t="s">
        <v>50</v>
      </c>
    </row>
    <row r="7" spans="1:7" x14ac:dyDescent="0.3">
      <c r="A7" s="22" t="s">
        <v>18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3">
      <c r="A8" s="23" t="s">
        <v>51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3">
      <c r="A9" s="23" t="s">
        <v>52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3">
      <c r="A10" s="23" t="s">
        <v>53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x14ac:dyDescent="0.3">
      <c r="A11" s="23" t="s">
        <v>54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x14ac:dyDescent="0.3">
      <c r="A12" s="23" t="s">
        <v>55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3">
      <c r="A13" s="23" t="s">
        <v>56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ht="30" customHeight="1" x14ac:dyDescent="0.3">
      <c r="A14" s="24" t="s">
        <v>57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3">
      <c r="A15" s="23" t="s">
        <v>58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3">
      <c r="A16" s="25" t="s">
        <v>59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3">
      <c r="A17" s="23" t="s">
        <v>60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 x14ac:dyDescent="0.3">
      <c r="A18" s="23" t="s">
        <v>61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 x14ac:dyDescent="0.3">
      <c r="A19" s="23" t="s">
        <v>62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3">
      <c r="A20" s="20"/>
      <c r="B20" s="20"/>
      <c r="C20" s="20"/>
      <c r="D20" s="20"/>
      <c r="E20" s="20"/>
      <c r="F20" s="20"/>
      <c r="G20" s="20"/>
    </row>
    <row r="21" spans="1:7" x14ac:dyDescent="0.3">
      <c r="A21" s="26" t="s">
        <v>24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3">
      <c r="A22" s="23" t="s">
        <v>63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3">
      <c r="A23" s="23" t="s">
        <v>64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3">
      <c r="A24" s="23" t="s">
        <v>65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ht="45" customHeight="1" x14ac:dyDescent="0.3">
      <c r="A25" s="24" t="s">
        <v>66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3">
      <c r="A26" s="23" t="s">
        <v>67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3">
      <c r="A27" s="13"/>
      <c r="B27" s="20"/>
      <c r="C27" s="20"/>
      <c r="D27" s="20"/>
      <c r="E27" s="20"/>
      <c r="F27" s="20"/>
      <c r="G27" s="20"/>
    </row>
    <row r="28" spans="1:7" x14ac:dyDescent="0.3">
      <c r="A28" s="1" t="s">
        <v>28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3">
      <c r="A29" s="18" t="s">
        <v>10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</row>
    <row r="30" spans="1:7" x14ac:dyDescent="0.3">
      <c r="A30" s="13"/>
      <c r="B30" s="20"/>
      <c r="C30" s="20"/>
      <c r="D30" s="20"/>
      <c r="E30" s="20"/>
      <c r="F30" s="20"/>
      <c r="G30" s="20"/>
    </row>
    <row r="31" spans="1:7" x14ac:dyDescent="0.3">
      <c r="A31" s="1" t="s">
        <v>68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3">
      <c r="A32" s="13"/>
      <c r="B32" s="20"/>
      <c r="C32" s="20"/>
      <c r="D32" s="20"/>
      <c r="E32" s="20"/>
      <c r="F32" s="20"/>
      <c r="G32" s="20"/>
    </row>
    <row r="33" spans="1:7" x14ac:dyDescent="0.3">
      <c r="A33" s="1" t="s">
        <v>11</v>
      </c>
      <c r="B33" s="3"/>
      <c r="C33" s="3"/>
      <c r="D33" s="3"/>
      <c r="E33" s="3"/>
      <c r="F33" s="3"/>
      <c r="G33" s="3"/>
    </row>
    <row r="34" spans="1:7" ht="45" customHeight="1" x14ac:dyDescent="0.3">
      <c r="A34" s="27" t="s">
        <v>30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</row>
    <row r="35" spans="1:7" ht="45" customHeight="1" x14ac:dyDescent="0.3">
      <c r="A35" s="27" t="s">
        <v>69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x14ac:dyDescent="0.3">
      <c r="A36" s="1" t="s">
        <v>70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3">
      <c r="A37" s="16"/>
      <c r="B37" s="28"/>
      <c r="C37" s="28"/>
      <c r="D37" s="28"/>
      <c r="E37" s="28"/>
      <c r="F37" s="28"/>
      <c r="G37" s="28"/>
    </row>
    <row r="38" spans="1:7" x14ac:dyDescent="0.3">
      <c r="A38" s="21"/>
    </row>
    <row r="39" spans="1:7" x14ac:dyDescent="0.3">
      <c r="A39" s="91" t="s">
        <v>71</v>
      </c>
      <c r="B39" s="91"/>
      <c r="C39" s="91"/>
      <c r="D39" s="91"/>
      <c r="E39" s="91"/>
      <c r="F39" s="91"/>
      <c r="G39" s="91"/>
    </row>
    <row r="40" spans="1:7" x14ac:dyDescent="0.3">
      <c r="A40" s="91" t="s">
        <v>72</v>
      </c>
      <c r="B40" s="91"/>
      <c r="C40" s="91"/>
      <c r="D40" s="91"/>
      <c r="E40" s="91"/>
      <c r="F40" s="91"/>
      <c r="G40" s="9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 x14ac:dyDescent="0.3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 x14ac:dyDescent="0.3">
      <c r="A1" s="88" t="s">
        <v>73</v>
      </c>
      <c r="B1" s="88"/>
      <c r="C1" s="88"/>
      <c r="D1" s="88"/>
      <c r="E1" s="88"/>
      <c r="F1" s="88"/>
      <c r="G1" s="88"/>
    </row>
    <row r="2" spans="1:7" x14ac:dyDescent="0.3">
      <c r="A2" s="55" t="e">
        <f>#REF!</f>
        <v>#REF!</v>
      </c>
      <c r="B2" s="56"/>
      <c r="C2" s="56"/>
      <c r="D2" s="56"/>
      <c r="E2" s="56"/>
      <c r="F2" s="56"/>
      <c r="G2" s="57"/>
    </row>
    <row r="3" spans="1:7" x14ac:dyDescent="0.3">
      <c r="A3" s="43" t="s">
        <v>74</v>
      </c>
      <c r="B3" s="44"/>
      <c r="C3" s="44"/>
      <c r="D3" s="44"/>
      <c r="E3" s="44"/>
      <c r="F3" s="44"/>
      <c r="G3" s="45"/>
    </row>
    <row r="4" spans="1:7" x14ac:dyDescent="0.3">
      <c r="A4" s="46" t="s">
        <v>0</v>
      </c>
      <c r="B4" s="47"/>
      <c r="C4" s="47"/>
      <c r="D4" s="47"/>
      <c r="E4" s="47"/>
      <c r="F4" s="47"/>
      <c r="G4" s="48"/>
    </row>
    <row r="5" spans="1:7" x14ac:dyDescent="0.3">
      <c r="A5" s="96" t="s">
        <v>34</v>
      </c>
      <c r="B5" s="94">
        <v>2017</v>
      </c>
      <c r="C5" s="94">
        <f>+B5+1</f>
        <v>2018</v>
      </c>
      <c r="D5" s="94">
        <f>+C5+1</f>
        <v>2019</v>
      </c>
      <c r="E5" s="94">
        <f>+D5+1</f>
        <v>2020</v>
      </c>
      <c r="F5" s="94">
        <f>+E5+1</f>
        <v>2021</v>
      </c>
      <c r="G5" s="9">
        <v>2022</v>
      </c>
    </row>
    <row r="6" spans="1:7" ht="48.75" customHeight="1" x14ac:dyDescent="0.3">
      <c r="A6" s="97"/>
      <c r="B6" s="95"/>
      <c r="C6" s="95"/>
      <c r="D6" s="95"/>
      <c r="E6" s="95"/>
      <c r="F6" s="95"/>
      <c r="G6" s="10" t="s">
        <v>75</v>
      </c>
    </row>
    <row r="7" spans="1:7" x14ac:dyDescent="0.3">
      <c r="A7" s="6" t="s">
        <v>35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3">
      <c r="A8" s="18" t="s">
        <v>36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 x14ac:dyDescent="0.3">
      <c r="A9" s="18" t="s">
        <v>37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 x14ac:dyDescent="0.3">
      <c r="A10" s="18" t="s">
        <v>38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ht="30" customHeight="1" x14ac:dyDescent="0.3">
      <c r="A11" s="19" t="s">
        <v>39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ht="30" customHeight="1" x14ac:dyDescent="0.3">
      <c r="A12" s="19" t="s">
        <v>40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 x14ac:dyDescent="0.3">
      <c r="A13" s="18" t="s">
        <v>41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ht="30" customHeight="1" x14ac:dyDescent="0.3">
      <c r="A14" s="19" t="s">
        <v>42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x14ac:dyDescent="0.3">
      <c r="A15" s="18" t="s">
        <v>43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 x14ac:dyDescent="0.3">
      <c r="A16" s="18" t="s">
        <v>44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 x14ac:dyDescent="0.3">
      <c r="A17" s="13"/>
      <c r="B17" s="13"/>
      <c r="C17" s="13"/>
      <c r="D17" s="13"/>
      <c r="E17" s="13"/>
      <c r="F17" s="13"/>
      <c r="G17" s="13"/>
    </row>
    <row r="18" spans="1:7" x14ac:dyDescent="0.3">
      <c r="A18" s="1" t="s">
        <v>45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3">
      <c r="A19" s="18" t="s">
        <v>36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 x14ac:dyDescent="0.3">
      <c r="A20" s="18" t="s">
        <v>37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 x14ac:dyDescent="0.3">
      <c r="A21" s="18" t="s">
        <v>38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ht="30" customHeight="1" x14ac:dyDescent="0.3">
      <c r="A22" s="19" t="s">
        <v>39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 x14ac:dyDescent="0.3">
      <c r="A23" s="18" t="s">
        <v>40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 x14ac:dyDescent="0.3">
      <c r="A24" s="18" t="s">
        <v>41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x14ac:dyDescent="0.3">
      <c r="A25" s="18" t="s">
        <v>42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x14ac:dyDescent="0.3">
      <c r="A26" s="18" t="s">
        <v>46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 x14ac:dyDescent="0.3">
      <c r="A27" s="18" t="s">
        <v>44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 x14ac:dyDescent="0.3">
      <c r="A28" s="13"/>
      <c r="B28" s="13"/>
      <c r="C28" s="13"/>
      <c r="D28" s="13"/>
      <c r="E28" s="13"/>
      <c r="F28" s="13"/>
      <c r="G28" s="13"/>
    </row>
    <row r="29" spans="1:7" x14ac:dyDescent="0.3">
      <c r="A29" s="1" t="s">
        <v>76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3">
      <c r="A30" s="16"/>
      <c r="B30" s="16"/>
      <c r="C30" s="16"/>
      <c r="D30" s="16"/>
      <c r="E30" s="16"/>
      <c r="F30" s="16"/>
      <c r="G30" s="16"/>
    </row>
    <row r="31" spans="1:7" x14ac:dyDescent="0.3">
      <c r="A31" s="21"/>
    </row>
    <row r="32" spans="1:7" x14ac:dyDescent="0.3">
      <c r="A32" s="91" t="s">
        <v>71</v>
      </c>
      <c r="B32" s="91"/>
      <c r="C32" s="91"/>
      <c r="D32" s="91"/>
      <c r="E32" s="91"/>
      <c r="F32" s="91"/>
      <c r="G32" s="91"/>
    </row>
    <row r="33" spans="1:7" x14ac:dyDescent="0.3">
      <c r="A33" s="91" t="s">
        <v>72</v>
      </c>
      <c r="B33" s="91"/>
      <c r="C33" s="91"/>
      <c r="D33" s="91"/>
      <c r="E33" s="91"/>
      <c r="F33" s="91"/>
      <c r="G33" s="9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3"/>
  <cols>
    <col min="1" max="1" width="60.5546875" style="17" customWidth="1"/>
    <col min="2" max="2" width="23.5546875" style="17" customWidth="1"/>
    <col min="3" max="3" width="18.44140625" style="17" customWidth="1"/>
    <col min="4" max="4" width="17.44140625" style="17" customWidth="1"/>
    <col min="5" max="5" width="19.6640625" style="17" customWidth="1"/>
    <col min="6" max="6" width="23.109375" style="17" bestFit="1" customWidth="1"/>
    <col min="7" max="211" width="65" style="17"/>
    <col min="212" max="212" width="60.5546875" style="17" customWidth="1"/>
    <col min="213" max="213" width="23.5546875" style="17" customWidth="1"/>
    <col min="214" max="214" width="18.44140625" style="17" customWidth="1"/>
    <col min="215" max="215" width="17.44140625" style="17" customWidth="1"/>
    <col min="216" max="216" width="19.6640625" style="17" customWidth="1"/>
    <col min="217" max="217" width="19.109375" style="17" customWidth="1"/>
    <col min="218" max="218" width="37.33203125" style="17" bestFit="1" customWidth="1"/>
    <col min="219" max="467" width="65" style="17"/>
    <col min="468" max="468" width="60.5546875" style="17" customWidth="1"/>
    <col min="469" max="469" width="23.5546875" style="17" customWidth="1"/>
    <col min="470" max="470" width="18.44140625" style="17" customWidth="1"/>
    <col min="471" max="471" width="17.44140625" style="17" customWidth="1"/>
    <col min="472" max="472" width="19.6640625" style="17" customWidth="1"/>
    <col min="473" max="473" width="19.109375" style="17" customWidth="1"/>
    <col min="474" max="474" width="37.33203125" style="17" bestFit="1" customWidth="1"/>
    <col min="475" max="723" width="65" style="17"/>
    <col min="724" max="724" width="60.5546875" style="17" customWidth="1"/>
    <col min="725" max="725" width="23.5546875" style="17" customWidth="1"/>
    <col min="726" max="726" width="18.44140625" style="17" customWidth="1"/>
    <col min="727" max="727" width="17.44140625" style="17" customWidth="1"/>
    <col min="728" max="728" width="19.6640625" style="17" customWidth="1"/>
    <col min="729" max="729" width="19.109375" style="17" customWidth="1"/>
    <col min="730" max="730" width="37.33203125" style="17" bestFit="1" customWidth="1"/>
    <col min="731" max="979" width="65" style="17"/>
    <col min="980" max="980" width="60.5546875" style="17" customWidth="1"/>
    <col min="981" max="981" width="23.5546875" style="17" customWidth="1"/>
    <col min="982" max="982" width="18.44140625" style="17" customWidth="1"/>
    <col min="983" max="983" width="17.44140625" style="17" customWidth="1"/>
    <col min="984" max="984" width="19.6640625" style="17" customWidth="1"/>
    <col min="985" max="985" width="19.109375" style="17" customWidth="1"/>
    <col min="986" max="986" width="37.33203125" style="17" bestFit="1" customWidth="1"/>
    <col min="987" max="1235" width="65" style="17"/>
    <col min="1236" max="1236" width="60.5546875" style="17" customWidth="1"/>
    <col min="1237" max="1237" width="23.5546875" style="17" customWidth="1"/>
    <col min="1238" max="1238" width="18.44140625" style="17" customWidth="1"/>
    <col min="1239" max="1239" width="17.44140625" style="17" customWidth="1"/>
    <col min="1240" max="1240" width="19.6640625" style="17" customWidth="1"/>
    <col min="1241" max="1241" width="19.109375" style="17" customWidth="1"/>
    <col min="1242" max="1242" width="37.33203125" style="17" bestFit="1" customWidth="1"/>
    <col min="1243" max="1491" width="65" style="17"/>
    <col min="1492" max="1492" width="60.5546875" style="17" customWidth="1"/>
    <col min="1493" max="1493" width="23.5546875" style="17" customWidth="1"/>
    <col min="1494" max="1494" width="18.44140625" style="17" customWidth="1"/>
    <col min="1495" max="1495" width="17.44140625" style="17" customWidth="1"/>
    <col min="1496" max="1496" width="19.6640625" style="17" customWidth="1"/>
    <col min="1497" max="1497" width="19.109375" style="17" customWidth="1"/>
    <col min="1498" max="1498" width="37.33203125" style="17" bestFit="1" customWidth="1"/>
    <col min="1499" max="1747" width="65" style="17"/>
    <col min="1748" max="1748" width="60.5546875" style="17" customWidth="1"/>
    <col min="1749" max="1749" width="23.5546875" style="17" customWidth="1"/>
    <col min="1750" max="1750" width="18.44140625" style="17" customWidth="1"/>
    <col min="1751" max="1751" width="17.44140625" style="17" customWidth="1"/>
    <col min="1752" max="1752" width="19.6640625" style="17" customWidth="1"/>
    <col min="1753" max="1753" width="19.109375" style="17" customWidth="1"/>
    <col min="1754" max="1754" width="37.33203125" style="17" bestFit="1" customWidth="1"/>
    <col min="1755" max="2003" width="65" style="17"/>
    <col min="2004" max="2004" width="60.5546875" style="17" customWidth="1"/>
    <col min="2005" max="2005" width="23.5546875" style="17" customWidth="1"/>
    <col min="2006" max="2006" width="18.44140625" style="17" customWidth="1"/>
    <col min="2007" max="2007" width="17.44140625" style="17" customWidth="1"/>
    <col min="2008" max="2008" width="19.6640625" style="17" customWidth="1"/>
    <col min="2009" max="2009" width="19.109375" style="17" customWidth="1"/>
    <col min="2010" max="2010" width="37.33203125" style="17" bestFit="1" customWidth="1"/>
    <col min="2011" max="2259" width="65" style="17"/>
    <col min="2260" max="2260" width="60.5546875" style="17" customWidth="1"/>
    <col min="2261" max="2261" width="23.5546875" style="17" customWidth="1"/>
    <col min="2262" max="2262" width="18.44140625" style="17" customWidth="1"/>
    <col min="2263" max="2263" width="17.44140625" style="17" customWidth="1"/>
    <col min="2264" max="2264" width="19.6640625" style="17" customWidth="1"/>
    <col min="2265" max="2265" width="19.109375" style="17" customWidth="1"/>
    <col min="2266" max="2266" width="37.33203125" style="17" bestFit="1" customWidth="1"/>
    <col min="2267" max="2515" width="65" style="17"/>
    <col min="2516" max="2516" width="60.5546875" style="17" customWidth="1"/>
    <col min="2517" max="2517" width="23.5546875" style="17" customWidth="1"/>
    <col min="2518" max="2518" width="18.44140625" style="17" customWidth="1"/>
    <col min="2519" max="2519" width="17.44140625" style="17" customWidth="1"/>
    <col min="2520" max="2520" width="19.6640625" style="17" customWidth="1"/>
    <col min="2521" max="2521" width="19.109375" style="17" customWidth="1"/>
    <col min="2522" max="2522" width="37.33203125" style="17" bestFit="1" customWidth="1"/>
    <col min="2523" max="2771" width="65" style="17"/>
    <col min="2772" max="2772" width="60.5546875" style="17" customWidth="1"/>
    <col min="2773" max="2773" width="23.5546875" style="17" customWidth="1"/>
    <col min="2774" max="2774" width="18.44140625" style="17" customWidth="1"/>
    <col min="2775" max="2775" width="17.44140625" style="17" customWidth="1"/>
    <col min="2776" max="2776" width="19.6640625" style="17" customWidth="1"/>
    <col min="2777" max="2777" width="19.109375" style="17" customWidth="1"/>
    <col min="2778" max="2778" width="37.33203125" style="17" bestFit="1" customWidth="1"/>
    <col min="2779" max="3027" width="65" style="17"/>
    <col min="3028" max="3028" width="60.5546875" style="17" customWidth="1"/>
    <col min="3029" max="3029" width="23.5546875" style="17" customWidth="1"/>
    <col min="3030" max="3030" width="18.44140625" style="17" customWidth="1"/>
    <col min="3031" max="3031" width="17.44140625" style="17" customWidth="1"/>
    <col min="3032" max="3032" width="19.6640625" style="17" customWidth="1"/>
    <col min="3033" max="3033" width="19.109375" style="17" customWidth="1"/>
    <col min="3034" max="3034" width="37.33203125" style="17" bestFit="1" customWidth="1"/>
    <col min="3035" max="3283" width="65" style="17"/>
    <col min="3284" max="3284" width="60.5546875" style="17" customWidth="1"/>
    <col min="3285" max="3285" width="23.5546875" style="17" customWidth="1"/>
    <col min="3286" max="3286" width="18.44140625" style="17" customWidth="1"/>
    <col min="3287" max="3287" width="17.44140625" style="17" customWidth="1"/>
    <col min="3288" max="3288" width="19.6640625" style="17" customWidth="1"/>
    <col min="3289" max="3289" width="19.109375" style="17" customWidth="1"/>
    <col min="3290" max="3290" width="37.33203125" style="17" bestFit="1" customWidth="1"/>
    <col min="3291" max="3539" width="65" style="17"/>
    <col min="3540" max="3540" width="60.5546875" style="17" customWidth="1"/>
    <col min="3541" max="3541" width="23.5546875" style="17" customWidth="1"/>
    <col min="3542" max="3542" width="18.44140625" style="17" customWidth="1"/>
    <col min="3543" max="3543" width="17.44140625" style="17" customWidth="1"/>
    <col min="3544" max="3544" width="19.6640625" style="17" customWidth="1"/>
    <col min="3545" max="3545" width="19.109375" style="17" customWidth="1"/>
    <col min="3546" max="3546" width="37.33203125" style="17" bestFit="1" customWidth="1"/>
    <col min="3547" max="3795" width="65" style="17"/>
    <col min="3796" max="3796" width="60.5546875" style="17" customWidth="1"/>
    <col min="3797" max="3797" width="23.5546875" style="17" customWidth="1"/>
    <col min="3798" max="3798" width="18.44140625" style="17" customWidth="1"/>
    <col min="3799" max="3799" width="17.44140625" style="17" customWidth="1"/>
    <col min="3800" max="3800" width="19.6640625" style="17" customWidth="1"/>
    <col min="3801" max="3801" width="19.109375" style="17" customWidth="1"/>
    <col min="3802" max="3802" width="37.33203125" style="17" bestFit="1" customWidth="1"/>
    <col min="3803" max="4051" width="65" style="17"/>
    <col min="4052" max="4052" width="60.5546875" style="17" customWidth="1"/>
    <col min="4053" max="4053" width="23.5546875" style="17" customWidth="1"/>
    <col min="4054" max="4054" width="18.44140625" style="17" customWidth="1"/>
    <col min="4055" max="4055" width="17.44140625" style="17" customWidth="1"/>
    <col min="4056" max="4056" width="19.6640625" style="17" customWidth="1"/>
    <col min="4057" max="4057" width="19.109375" style="17" customWidth="1"/>
    <col min="4058" max="4058" width="37.33203125" style="17" bestFit="1" customWidth="1"/>
    <col min="4059" max="4307" width="65" style="17"/>
    <col min="4308" max="4308" width="60.5546875" style="17" customWidth="1"/>
    <col min="4309" max="4309" width="23.5546875" style="17" customWidth="1"/>
    <col min="4310" max="4310" width="18.44140625" style="17" customWidth="1"/>
    <col min="4311" max="4311" width="17.44140625" style="17" customWidth="1"/>
    <col min="4312" max="4312" width="19.6640625" style="17" customWidth="1"/>
    <col min="4313" max="4313" width="19.109375" style="17" customWidth="1"/>
    <col min="4314" max="4314" width="37.33203125" style="17" bestFit="1" customWidth="1"/>
    <col min="4315" max="4563" width="65" style="17"/>
    <col min="4564" max="4564" width="60.5546875" style="17" customWidth="1"/>
    <col min="4565" max="4565" width="23.5546875" style="17" customWidth="1"/>
    <col min="4566" max="4566" width="18.44140625" style="17" customWidth="1"/>
    <col min="4567" max="4567" width="17.44140625" style="17" customWidth="1"/>
    <col min="4568" max="4568" width="19.6640625" style="17" customWidth="1"/>
    <col min="4569" max="4569" width="19.109375" style="17" customWidth="1"/>
    <col min="4570" max="4570" width="37.33203125" style="17" bestFit="1" customWidth="1"/>
    <col min="4571" max="4819" width="65" style="17"/>
    <col min="4820" max="4820" width="60.5546875" style="17" customWidth="1"/>
    <col min="4821" max="4821" width="23.5546875" style="17" customWidth="1"/>
    <col min="4822" max="4822" width="18.44140625" style="17" customWidth="1"/>
    <col min="4823" max="4823" width="17.44140625" style="17" customWidth="1"/>
    <col min="4824" max="4824" width="19.6640625" style="17" customWidth="1"/>
    <col min="4825" max="4825" width="19.109375" style="17" customWidth="1"/>
    <col min="4826" max="4826" width="37.33203125" style="17" bestFit="1" customWidth="1"/>
    <col min="4827" max="5075" width="65" style="17"/>
    <col min="5076" max="5076" width="60.5546875" style="17" customWidth="1"/>
    <col min="5077" max="5077" width="23.5546875" style="17" customWidth="1"/>
    <col min="5078" max="5078" width="18.44140625" style="17" customWidth="1"/>
    <col min="5079" max="5079" width="17.44140625" style="17" customWidth="1"/>
    <col min="5080" max="5080" width="19.6640625" style="17" customWidth="1"/>
    <col min="5081" max="5081" width="19.109375" style="17" customWidth="1"/>
    <col min="5082" max="5082" width="37.33203125" style="17" bestFit="1" customWidth="1"/>
    <col min="5083" max="5331" width="65" style="17"/>
    <col min="5332" max="5332" width="60.5546875" style="17" customWidth="1"/>
    <col min="5333" max="5333" width="23.5546875" style="17" customWidth="1"/>
    <col min="5334" max="5334" width="18.44140625" style="17" customWidth="1"/>
    <col min="5335" max="5335" width="17.44140625" style="17" customWidth="1"/>
    <col min="5336" max="5336" width="19.6640625" style="17" customWidth="1"/>
    <col min="5337" max="5337" width="19.109375" style="17" customWidth="1"/>
    <col min="5338" max="5338" width="37.33203125" style="17" bestFit="1" customWidth="1"/>
    <col min="5339" max="5587" width="65" style="17"/>
    <col min="5588" max="5588" width="60.5546875" style="17" customWidth="1"/>
    <col min="5589" max="5589" width="23.5546875" style="17" customWidth="1"/>
    <col min="5590" max="5590" width="18.44140625" style="17" customWidth="1"/>
    <col min="5591" max="5591" width="17.44140625" style="17" customWidth="1"/>
    <col min="5592" max="5592" width="19.6640625" style="17" customWidth="1"/>
    <col min="5593" max="5593" width="19.109375" style="17" customWidth="1"/>
    <col min="5594" max="5594" width="37.33203125" style="17" bestFit="1" customWidth="1"/>
    <col min="5595" max="5843" width="65" style="17"/>
    <col min="5844" max="5844" width="60.5546875" style="17" customWidth="1"/>
    <col min="5845" max="5845" width="23.5546875" style="17" customWidth="1"/>
    <col min="5846" max="5846" width="18.44140625" style="17" customWidth="1"/>
    <col min="5847" max="5847" width="17.44140625" style="17" customWidth="1"/>
    <col min="5848" max="5848" width="19.6640625" style="17" customWidth="1"/>
    <col min="5849" max="5849" width="19.109375" style="17" customWidth="1"/>
    <col min="5850" max="5850" width="37.33203125" style="17" bestFit="1" customWidth="1"/>
    <col min="5851" max="6099" width="65" style="17"/>
    <col min="6100" max="6100" width="60.5546875" style="17" customWidth="1"/>
    <col min="6101" max="6101" width="23.5546875" style="17" customWidth="1"/>
    <col min="6102" max="6102" width="18.44140625" style="17" customWidth="1"/>
    <col min="6103" max="6103" width="17.44140625" style="17" customWidth="1"/>
    <col min="6104" max="6104" width="19.6640625" style="17" customWidth="1"/>
    <col min="6105" max="6105" width="19.109375" style="17" customWidth="1"/>
    <col min="6106" max="6106" width="37.33203125" style="17" bestFit="1" customWidth="1"/>
    <col min="6107" max="6355" width="65" style="17"/>
    <col min="6356" max="6356" width="60.5546875" style="17" customWidth="1"/>
    <col min="6357" max="6357" width="23.5546875" style="17" customWidth="1"/>
    <col min="6358" max="6358" width="18.44140625" style="17" customWidth="1"/>
    <col min="6359" max="6359" width="17.44140625" style="17" customWidth="1"/>
    <col min="6360" max="6360" width="19.6640625" style="17" customWidth="1"/>
    <col min="6361" max="6361" width="19.109375" style="17" customWidth="1"/>
    <col min="6362" max="6362" width="37.33203125" style="17" bestFit="1" customWidth="1"/>
    <col min="6363" max="6611" width="65" style="17"/>
    <col min="6612" max="6612" width="60.5546875" style="17" customWidth="1"/>
    <col min="6613" max="6613" width="23.5546875" style="17" customWidth="1"/>
    <col min="6614" max="6614" width="18.44140625" style="17" customWidth="1"/>
    <col min="6615" max="6615" width="17.44140625" style="17" customWidth="1"/>
    <col min="6616" max="6616" width="19.6640625" style="17" customWidth="1"/>
    <col min="6617" max="6617" width="19.109375" style="17" customWidth="1"/>
    <col min="6618" max="6618" width="37.33203125" style="17" bestFit="1" customWidth="1"/>
    <col min="6619" max="6867" width="65" style="17"/>
    <col min="6868" max="6868" width="60.5546875" style="17" customWidth="1"/>
    <col min="6869" max="6869" width="23.5546875" style="17" customWidth="1"/>
    <col min="6870" max="6870" width="18.44140625" style="17" customWidth="1"/>
    <col min="6871" max="6871" width="17.44140625" style="17" customWidth="1"/>
    <col min="6872" max="6872" width="19.6640625" style="17" customWidth="1"/>
    <col min="6873" max="6873" width="19.109375" style="17" customWidth="1"/>
    <col min="6874" max="6874" width="37.33203125" style="17" bestFit="1" customWidth="1"/>
    <col min="6875" max="7123" width="65" style="17"/>
    <col min="7124" max="7124" width="60.5546875" style="17" customWidth="1"/>
    <col min="7125" max="7125" width="23.5546875" style="17" customWidth="1"/>
    <col min="7126" max="7126" width="18.44140625" style="17" customWidth="1"/>
    <col min="7127" max="7127" width="17.44140625" style="17" customWidth="1"/>
    <col min="7128" max="7128" width="19.6640625" style="17" customWidth="1"/>
    <col min="7129" max="7129" width="19.109375" style="17" customWidth="1"/>
    <col min="7130" max="7130" width="37.33203125" style="17" bestFit="1" customWidth="1"/>
    <col min="7131" max="7379" width="65" style="17"/>
    <col min="7380" max="7380" width="60.5546875" style="17" customWidth="1"/>
    <col min="7381" max="7381" width="23.5546875" style="17" customWidth="1"/>
    <col min="7382" max="7382" width="18.44140625" style="17" customWidth="1"/>
    <col min="7383" max="7383" width="17.44140625" style="17" customWidth="1"/>
    <col min="7384" max="7384" width="19.6640625" style="17" customWidth="1"/>
    <col min="7385" max="7385" width="19.109375" style="17" customWidth="1"/>
    <col min="7386" max="7386" width="37.33203125" style="17" bestFit="1" customWidth="1"/>
    <col min="7387" max="7635" width="65" style="17"/>
    <col min="7636" max="7636" width="60.5546875" style="17" customWidth="1"/>
    <col min="7637" max="7637" width="23.5546875" style="17" customWidth="1"/>
    <col min="7638" max="7638" width="18.44140625" style="17" customWidth="1"/>
    <col min="7639" max="7639" width="17.44140625" style="17" customWidth="1"/>
    <col min="7640" max="7640" width="19.6640625" style="17" customWidth="1"/>
    <col min="7641" max="7641" width="19.109375" style="17" customWidth="1"/>
    <col min="7642" max="7642" width="37.33203125" style="17" bestFit="1" customWidth="1"/>
    <col min="7643" max="7891" width="65" style="17"/>
    <col min="7892" max="7892" width="60.5546875" style="17" customWidth="1"/>
    <col min="7893" max="7893" width="23.5546875" style="17" customWidth="1"/>
    <col min="7894" max="7894" width="18.44140625" style="17" customWidth="1"/>
    <col min="7895" max="7895" width="17.44140625" style="17" customWidth="1"/>
    <col min="7896" max="7896" width="19.6640625" style="17" customWidth="1"/>
    <col min="7897" max="7897" width="19.109375" style="17" customWidth="1"/>
    <col min="7898" max="7898" width="37.33203125" style="17" bestFit="1" customWidth="1"/>
    <col min="7899" max="8147" width="65" style="17"/>
    <col min="8148" max="8148" width="60.5546875" style="17" customWidth="1"/>
    <col min="8149" max="8149" width="23.5546875" style="17" customWidth="1"/>
    <col min="8150" max="8150" width="18.44140625" style="17" customWidth="1"/>
    <col min="8151" max="8151" width="17.44140625" style="17" customWidth="1"/>
    <col min="8152" max="8152" width="19.6640625" style="17" customWidth="1"/>
    <col min="8153" max="8153" width="19.109375" style="17" customWidth="1"/>
    <col min="8154" max="8154" width="37.33203125" style="17" bestFit="1" customWidth="1"/>
    <col min="8155" max="8403" width="65" style="17"/>
    <col min="8404" max="8404" width="60.5546875" style="17" customWidth="1"/>
    <col min="8405" max="8405" width="23.5546875" style="17" customWidth="1"/>
    <col min="8406" max="8406" width="18.44140625" style="17" customWidth="1"/>
    <col min="8407" max="8407" width="17.44140625" style="17" customWidth="1"/>
    <col min="8408" max="8408" width="19.6640625" style="17" customWidth="1"/>
    <col min="8409" max="8409" width="19.109375" style="17" customWidth="1"/>
    <col min="8410" max="8410" width="37.33203125" style="17" bestFit="1" customWidth="1"/>
    <col min="8411" max="8659" width="65" style="17"/>
    <col min="8660" max="8660" width="60.5546875" style="17" customWidth="1"/>
    <col min="8661" max="8661" width="23.5546875" style="17" customWidth="1"/>
    <col min="8662" max="8662" width="18.44140625" style="17" customWidth="1"/>
    <col min="8663" max="8663" width="17.44140625" style="17" customWidth="1"/>
    <col min="8664" max="8664" width="19.6640625" style="17" customWidth="1"/>
    <col min="8665" max="8665" width="19.109375" style="17" customWidth="1"/>
    <col min="8666" max="8666" width="37.33203125" style="17" bestFit="1" customWidth="1"/>
    <col min="8667" max="8915" width="65" style="17"/>
    <col min="8916" max="8916" width="60.5546875" style="17" customWidth="1"/>
    <col min="8917" max="8917" width="23.5546875" style="17" customWidth="1"/>
    <col min="8918" max="8918" width="18.44140625" style="17" customWidth="1"/>
    <col min="8919" max="8919" width="17.44140625" style="17" customWidth="1"/>
    <col min="8920" max="8920" width="19.6640625" style="17" customWidth="1"/>
    <col min="8921" max="8921" width="19.109375" style="17" customWidth="1"/>
    <col min="8922" max="8922" width="37.33203125" style="17" bestFit="1" customWidth="1"/>
    <col min="8923" max="9171" width="65" style="17"/>
    <col min="9172" max="9172" width="60.5546875" style="17" customWidth="1"/>
    <col min="9173" max="9173" width="23.5546875" style="17" customWidth="1"/>
    <col min="9174" max="9174" width="18.44140625" style="17" customWidth="1"/>
    <col min="9175" max="9175" width="17.44140625" style="17" customWidth="1"/>
    <col min="9176" max="9176" width="19.6640625" style="17" customWidth="1"/>
    <col min="9177" max="9177" width="19.109375" style="17" customWidth="1"/>
    <col min="9178" max="9178" width="37.33203125" style="17" bestFit="1" customWidth="1"/>
    <col min="9179" max="9427" width="65" style="17"/>
    <col min="9428" max="9428" width="60.5546875" style="17" customWidth="1"/>
    <col min="9429" max="9429" width="23.5546875" style="17" customWidth="1"/>
    <col min="9430" max="9430" width="18.44140625" style="17" customWidth="1"/>
    <col min="9431" max="9431" width="17.44140625" style="17" customWidth="1"/>
    <col min="9432" max="9432" width="19.6640625" style="17" customWidth="1"/>
    <col min="9433" max="9433" width="19.109375" style="17" customWidth="1"/>
    <col min="9434" max="9434" width="37.33203125" style="17" bestFit="1" customWidth="1"/>
    <col min="9435" max="9683" width="65" style="17"/>
    <col min="9684" max="9684" width="60.5546875" style="17" customWidth="1"/>
    <col min="9685" max="9685" width="23.5546875" style="17" customWidth="1"/>
    <col min="9686" max="9686" width="18.44140625" style="17" customWidth="1"/>
    <col min="9687" max="9687" width="17.44140625" style="17" customWidth="1"/>
    <col min="9688" max="9688" width="19.6640625" style="17" customWidth="1"/>
    <col min="9689" max="9689" width="19.109375" style="17" customWidth="1"/>
    <col min="9690" max="9690" width="37.33203125" style="17" bestFit="1" customWidth="1"/>
    <col min="9691" max="9939" width="65" style="17"/>
    <col min="9940" max="9940" width="60.5546875" style="17" customWidth="1"/>
    <col min="9941" max="9941" width="23.5546875" style="17" customWidth="1"/>
    <col min="9942" max="9942" width="18.44140625" style="17" customWidth="1"/>
    <col min="9943" max="9943" width="17.44140625" style="17" customWidth="1"/>
    <col min="9944" max="9944" width="19.6640625" style="17" customWidth="1"/>
    <col min="9945" max="9945" width="19.109375" style="17" customWidth="1"/>
    <col min="9946" max="9946" width="37.33203125" style="17" bestFit="1" customWidth="1"/>
    <col min="9947" max="10195" width="65" style="17"/>
    <col min="10196" max="10196" width="60.5546875" style="17" customWidth="1"/>
    <col min="10197" max="10197" width="23.5546875" style="17" customWidth="1"/>
    <col min="10198" max="10198" width="18.44140625" style="17" customWidth="1"/>
    <col min="10199" max="10199" width="17.44140625" style="17" customWidth="1"/>
    <col min="10200" max="10200" width="19.6640625" style="17" customWidth="1"/>
    <col min="10201" max="10201" width="19.109375" style="17" customWidth="1"/>
    <col min="10202" max="10202" width="37.33203125" style="17" bestFit="1" customWidth="1"/>
    <col min="10203" max="10451" width="65" style="17"/>
    <col min="10452" max="10452" width="60.5546875" style="17" customWidth="1"/>
    <col min="10453" max="10453" width="23.5546875" style="17" customWidth="1"/>
    <col min="10454" max="10454" width="18.44140625" style="17" customWidth="1"/>
    <col min="10455" max="10455" width="17.44140625" style="17" customWidth="1"/>
    <col min="10456" max="10456" width="19.6640625" style="17" customWidth="1"/>
    <col min="10457" max="10457" width="19.109375" style="17" customWidth="1"/>
    <col min="10458" max="10458" width="37.33203125" style="17" bestFit="1" customWidth="1"/>
    <col min="10459" max="10707" width="65" style="17"/>
    <col min="10708" max="10708" width="60.5546875" style="17" customWidth="1"/>
    <col min="10709" max="10709" width="23.5546875" style="17" customWidth="1"/>
    <col min="10710" max="10710" width="18.44140625" style="17" customWidth="1"/>
    <col min="10711" max="10711" width="17.44140625" style="17" customWidth="1"/>
    <col min="10712" max="10712" width="19.6640625" style="17" customWidth="1"/>
    <col min="10713" max="10713" width="19.109375" style="17" customWidth="1"/>
    <col min="10714" max="10714" width="37.33203125" style="17" bestFit="1" customWidth="1"/>
    <col min="10715" max="10963" width="65" style="17"/>
    <col min="10964" max="10964" width="60.5546875" style="17" customWidth="1"/>
    <col min="10965" max="10965" width="23.5546875" style="17" customWidth="1"/>
    <col min="10966" max="10966" width="18.44140625" style="17" customWidth="1"/>
    <col min="10967" max="10967" width="17.44140625" style="17" customWidth="1"/>
    <col min="10968" max="10968" width="19.6640625" style="17" customWidth="1"/>
    <col min="10969" max="10969" width="19.109375" style="17" customWidth="1"/>
    <col min="10970" max="10970" width="37.33203125" style="17" bestFit="1" customWidth="1"/>
    <col min="10971" max="11219" width="65" style="17"/>
    <col min="11220" max="11220" width="60.5546875" style="17" customWidth="1"/>
    <col min="11221" max="11221" width="23.5546875" style="17" customWidth="1"/>
    <col min="11222" max="11222" width="18.44140625" style="17" customWidth="1"/>
    <col min="11223" max="11223" width="17.44140625" style="17" customWidth="1"/>
    <col min="11224" max="11224" width="19.6640625" style="17" customWidth="1"/>
    <col min="11225" max="11225" width="19.109375" style="17" customWidth="1"/>
    <col min="11226" max="11226" width="37.33203125" style="17" bestFit="1" customWidth="1"/>
    <col min="11227" max="11475" width="65" style="17"/>
    <col min="11476" max="11476" width="60.5546875" style="17" customWidth="1"/>
    <col min="11477" max="11477" width="23.5546875" style="17" customWidth="1"/>
    <col min="11478" max="11478" width="18.44140625" style="17" customWidth="1"/>
    <col min="11479" max="11479" width="17.44140625" style="17" customWidth="1"/>
    <col min="11480" max="11480" width="19.6640625" style="17" customWidth="1"/>
    <col min="11481" max="11481" width="19.109375" style="17" customWidth="1"/>
    <col min="11482" max="11482" width="37.33203125" style="17" bestFit="1" customWidth="1"/>
    <col min="11483" max="11731" width="65" style="17"/>
    <col min="11732" max="11732" width="60.5546875" style="17" customWidth="1"/>
    <col min="11733" max="11733" width="23.5546875" style="17" customWidth="1"/>
    <col min="11734" max="11734" width="18.44140625" style="17" customWidth="1"/>
    <col min="11735" max="11735" width="17.44140625" style="17" customWidth="1"/>
    <col min="11736" max="11736" width="19.6640625" style="17" customWidth="1"/>
    <col min="11737" max="11737" width="19.109375" style="17" customWidth="1"/>
    <col min="11738" max="11738" width="37.33203125" style="17" bestFit="1" customWidth="1"/>
    <col min="11739" max="11987" width="65" style="17"/>
    <col min="11988" max="11988" width="60.5546875" style="17" customWidth="1"/>
    <col min="11989" max="11989" width="23.5546875" style="17" customWidth="1"/>
    <col min="11990" max="11990" width="18.44140625" style="17" customWidth="1"/>
    <col min="11991" max="11991" width="17.44140625" style="17" customWidth="1"/>
    <col min="11992" max="11992" width="19.6640625" style="17" customWidth="1"/>
    <col min="11993" max="11993" width="19.109375" style="17" customWidth="1"/>
    <col min="11994" max="11994" width="37.33203125" style="17" bestFit="1" customWidth="1"/>
    <col min="11995" max="12243" width="65" style="17"/>
    <col min="12244" max="12244" width="60.5546875" style="17" customWidth="1"/>
    <col min="12245" max="12245" width="23.5546875" style="17" customWidth="1"/>
    <col min="12246" max="12246" width="18.44140625" style="17" customWidth="1"/>
    <col min="12247" max="12247" width="17.44140625" style="17" customWidth="1"/>
    <col min="12248" max="12248" width="19.6640625" style="17" customWidth="1"/>
    <col min="12249" max="12249" width="19.109375" style="17" customWidth="1"/>
    <col min="12250" max="12250" width="37.33203125" style="17" bestFit="1" customWidth="1"/>
    <col min="12251" max="12499" width="65" style="17"/>
    <col min="12500" max="12500" width="60.5546875" style="17" customWidth="1"/>
    <col min="12501" max="12501" width="23.5546875" style="17" customWidth="1"/>
    <col min="12502" max="12502" width="18.44140625" style="17" customWidth="1"/>
    <col min="12503" max="12503" width="17.44140625" style="17" customWidth="1"/>
    <col min="12504" max="12504" width="19.6640625" style="17" customWidth="1"/>
    <col min="12505" max="12505" width="19.109375" style="17" customWidth="1"/>
    <col min="12506" max="12506" width="37.33203125" style="17" bestFit="1" customWidth="1"/>
    <col min="12507" max="12755" width="65" style="17"/>
    <col min="12756" max="12756" width="60.5546875" style="17" customWidth="1"/>
    <col min="12757" max="12757" width="23.5546875" style="17" customWidth="1"/>
    <col min="12758" max="12758" width="18.44140625" style="17" customWidth="1"/>
    <col min="12759" max="12759" width="17.44140625" style="17" customWidth="1"/>
    <col min="12760" max="12760" width="19.6640625" style="17" customWidth="1"/>
    <col min="12761" max="12761" width="19.109375" style="17" customWidth="1"/>
    <col min="12762" max="12762" width="37.33203125" style="17" bestFit="1" customWidth="1"/>
    <col min="12763" max="13011" width="65" style="17"/>
    <col min="13012" max="13012" width="60.5546875" style="17" customWidth="1"/>
    <col min="13013" max="13013" width="23.5546875" style="17" customWidth="1"/>
    <col min="13014" max="13014" width="18.44140625" style="17" customWidth="1"/>
    <col min="13015" max="13015" width="17.44140625" style="17" customWidth="1"/>
    <col min="13016" max="13016" width="19.6640625" style="17" customWidth="1"/>
    <col min="13017" max="13017" width="19.109375" style="17" customWidth="1"/>
    <col min="13018" max="13018" width="37.33203125" style="17" bestFit="1" customWidth="1"/>
    <col min="13019" max="13267" width="65" style="17"/>
    <col min="13268" max="13268" width="60.5546875" style="17" customWidth="1"/>
    <col min="13269" max="13269" width="23.5546875" style="17" customWidth="1"/>
    <col min="13270" max="13270" width="18.44140625" style="17" customWidth="1"/>
    <col min="13271" max="13271" width="17.44140625" style="17" customWidth="1"/>
    <col min="13272" max="13272" width="19.6640625" style="17" customWidth="1"/>
    <col min="13273" max="13273" width="19.109375" style="17" customWidth="1"/>
    <col min="13274" max="13274" width="37.33203125" style="17" bestFit="1" customWidth="1"/>
    <col min="13275" max="13523" width="65" style="17"/>
    <col min="13524" max="13524" width="60.5546875" style="17" customWidth="1"/>
    <col min="13525" max="13525" width="23.5546875" style="17" customWidth="1"/>
    <col min="13526" max="13526" width="18.44140625" style="17" customWidth="1"/>
    <col min="13527" max="13527" width="17.44140625" style="17" customWidth="1"/>
    <col min="13528" max="13528" width="19.6640625" style="17" customWidth="1"/>
    <col min="13529" max="13529" width="19.109375" style="17" customWidth="1"/>
    <col min="13530" max="13530" width="37.33203125" style="17" bestFit="1" customWidth="1"/>
    <col min="13531" max="13779" width="65" style="17"/>
    <col min="13780" max="13780" width="60.5546875" style="17" customWidth="1"/>
    <col min="13781" max="13781" width="23.5546875" style="17" customWidth="1"/>
    <col min="13782" max="13782" width="18.44140625" style="17" customWidth="1"/>
    <col min="13783" max="13783" width="17.44140625" style="17" customWidth="1"/>
    <col min="13784" max="13784" width="19.6640625" style="17" customWidth="1"/>
    <col min="13785" max="13785" width="19.109375" style="17" customWidth="1"/>
    <col min="13786" max="13786" width="37.33203125" style="17" bestFit="1" customWidth="1"/>
    <col min="13787" max="14035" width="65" style="17"/>
    <col min="14036" max="14036" width="60.5546875" style="17" customWidth="1"/>
    <col min="14037" max="14037" width="23.5546875" style="17" customWidth="1"/>
    <col min="14038" max="14038" width="18.44140625" style="17" customWidth="1"/>
    <col min="14039" max="14039" width="17.44140625" style="17" customWidth="1"/>
    <col min="14040" max="14040" width="19.6640625" style="17" customWidth="1"/>
    <col min="14041" max="14041" width="19.109375" style="17" customWidth="1"/>
    <col min="14042" max="14042" width="37.33203125" style="17" bestFit="1" customWidth="1"/>
    <col min="14043" max="14291" width="65" style="17"/>
    <col min="14292" max="14292" width="60.5546875" style="17" customWidth="1"/>
    <col min="14293" max="14293" width="23.5546875" style="17" customWidth="1"/>
    <col min="14294" max="14294" width="18.44140625" style="17" customWidth="1"/>
    <col min="14295" max="14295" width="17.44140625" style="17" customWidth="1"/>
    <col min="14296" max="14296" width="19.6640625" style="17" customWidth="1"/>
    <col min="14297" max="14297" width="19.109375" style="17" customWidth="1"/>
    <col min="14298" max="14298" width="37.33203125" style="17" bestFit="1" customWidth="1"/>
    <col min="14299" max="14547" width="65" style="17"/>
    <col min="14548" max="14548" width="60.5546875" style="17" customWidth="1"/>
    <col min="14549" max="14549" width="23.5546875" style="17" customWidth="1"/>
    <col min="14550" max="14550" width="18.44140625" style="17" customWidth="1"/>
    <col min="14551" max="14551" width="17.44140625" style="17" customWidth="1"/>
    <col min="14552" max="14552" width="19.6640625" style="17" customWidth="1"/>
    <col min="14553" max="14553" width="19.109375" style="17" customWidth="1"/>
    <col min="14554" max="14554" width="37.33203125" style="17" bestFit="1" customWidth="1"/>
    <col min="14555" max="14803" width="65" style="17"/>
    <col min="14804" max="14804" width="60.5546875" style="17" customWidth="1"/>
    <col min="14805" max="14805" width="23.5546875" style="17" customWidth="1"/>
    <col min="14806" max="14806" width="18.44140625" style="17" customWidth="1"/>
    <col min="14807" max="14807" width="17.44140625" style="17" customWidth="1"/>
    <col min="14808" max="14808" width="19.6640625" style="17" customWidth="1"/>
    <col min="14809" max="14809" width="19.109375" style="17" customWidth="1"/>
    <col min="14810" max="14810" width="37.33203125" style="17" bestFit="1" customWidth="1"/>
    <col min="14811" max="15059" width="65" style="17"/>
    <col min="15060" max="15060" width="60.5546875" style="17" customWidth="1"/>
    <col min="15061" max="15061" width="23.5546875" style="17" customWidth="1"/>
    <col min="15062" max="15062" width="18.44140625" style="17" customWidth="1"/>
    <col min="15063" max="15063" width="17.44140625" style="17" customWidth="1"/>
    <col min="15064" max="15064" width="19.6640625" style="17" customWidth="1"/>
    <col min="15065" max="15065" width="19.109375" style="17" customWidth="1"/>
    <col min="15066" max="15066" width="37.33203125" style="17" bestFit="1" customWidth="1"/>
    <col min="15067" max="15315" width="65" style="17"/>
    <col min="15316" max="15316" width="60.5546875" style="17" customWidth="1"/>
    <col min="15317" max="15317" width="23.5546875" style="17" customWidth="1"/>
    <col min="15318" max="15318" width="18.44140625" style="17" customWidth="1"/>
    <col min="15319" max="15319" width="17.44140625" style="17" customWidth="1"/>
    <col min="15320" max="15320" width="19.6640625" style="17" customWidth="1"/>
    <col min="15321" max="15321" width="19.109375" style="17" customWidth="1"/>
    <col min="15322" max="15322" width="37.33203125" style="17" bestFit="1" customWidth="1"/>
    <col min="15323" max="15571" width="65" style="17"/>
    <col min="15572" max="15572" width="60.5546875" style="17" customWidth="1"/>
    <col min="15573" max="15573" width="23.5546875" style="17" customWidth="1"/>
    <col min="15574" max="15574" width="18.44140625" style="17" customWidth="1"/>
    <col min="15575" max="15575" width="17.44140625" style="17" customWidth="1"/>
    <col min="15576" max="15576" width="19.6640625" style="17" customWidth="1"/>
    <col min="15577" max="15577" width="19.109375" style="17" customWidth="1"/>
    <col min="15578" max="15578" width="37.33203125" style="17" bestFit="1" customWidth="1"/>
    <col min="15579" max="15827" width="65" style="17"/>
    <col min="15828" max="15828" width="60.5546875" style="17" customWidth="1"/>
    <col min="15829" max="15829" width="23.5546875" style="17" customWidth="1"/>
    <col min="15830" max="15830" width="18.44140625" style="17" customWidth="1"/>
    <col min="15831" max="15831" width="17.44140625" style="17" customWidth="1"/>
    <col min="15832" max="15832" width="19.6640625" style="17" customWidth="1"/>
    <col min="15833" max="15833" width="19.109375" style="17" customWidth="1"/>
    <col min="15834" max="15834" width="37.33203125" style="17" bestFit="1" customWidth="1"/>
    <col min="15835" max="16083" width="65" style="17"/>
    <col min="16084" max="16084" width="60.5546875" style="17" customWidth="1"/>
    <col min="16085" max="16085" width="23.5546875" style="17" customWidth="1"/>
    <col min="16086" max="16086" width="18.44140625" style="17" customWidth="1"/>
    <col min="16087" max="16087" width="17.44140625" style="17" customWidth="1"/>
    <col min="16088" max="16088" width="19.6640625" style="17" customWidth="1"/>
    <col min="16089" max="16089" width="19.109375" style="17" customWidth="1"/>
    <col min="16090" max="16090" width="37.33203125" style="17" bestFit="1" customWidth="1"/>
    <col min="16091" max="16384" width="65" style="17"/>
  </cols>
  <sheetData>
    <row r="1" spans="1:6" ht="20.100000000000001" customHeight="1" x14ac:dyDescent="0.3">
      <c r="A1" s="98" t="s">
        <v>77</v>
      </c>
      <c r="B1" s="98"/>
      <c r="C1" s="98"/>
      <c r="D1" s="98"/>
      <c r="E1" s="98"/>
      <c r="F1" s="98"/>
    </row>
    <row r="2" spans="1:6" ht="20.100000000000001" customHeight="1" x14ac:dyDescent="0.3">
      <c r="A2" s="42" t="e">
        <f>#REF!</f>
        <v>#REF!</v>
      </c>
      <c r="B2" s="61"/>
      <c r="C2" s="61"/>
      <c r="D2" s="61"/>
      <c r="E2" s="61"/>
      <c r="F2" s="62"/>
    </row>
    <row r="3" spans="1:6" ht="29.25" customHeight="1" x14ac:dyDescent="0.3">
      <c r="A3" s="63" t="s">
        <v>78</v>
      </c>
      <c r="B3" s="64"/>
      <c r="C3" s="64"/>
      <c r="D3" s="64"/>
      <c r="E3" s="64"/>
      <c r="F3" s="65"/>
    </row>
    <row r="4" spans="1:6" ht="35.25" customHeight="1" x14ac:dyDescent="0.3">
      <c r="A4" s="51"/>
      <c r="B4" s="51" t="s">
        <v>79</v>
      </c>
      <c r="C4" s="51" t="s">
        <v>80</v>
      </c>
      <c r="D4" s="51" t="s">
        <v>81</v>
      </c>
      <c r="E4" s="51" t="s">
        <v>82</v>
      </c>
      <c r="F4" s="51" t="s">
        <v>83</v>
      </c>
    </row>
    <row r="5" spans="1:6" ht="12.75" customHeight="1" x14ac:dyDescent="0.3">
      <c r="A5" s="5" t="s">
        <v>84</v>
      </c>
      <c r="B5" s="14"/>
      <c r="C5" s="14"/>
      <c r="D5" s="14"/>
      <c r="E5" s="14"/>
      <c r="F5" s="14"/>
    </row>
    <row r="6" spans="1:6" ht="28.8" x14ac:dyDescent="0.3">
      <c r="A6" s="19" t="s">
        <v>85</v>
      </c>
      <c r="B6" s="20"/>
      <c r="C6" s="20"/>
      <c r="D6" s="20"/>
      <c r="E6" s="20"/>
      <c r="F6" s="20"/>
    </row>
    <row r="7" spans="1:6" ht="14.4" x14ac:dyDescent="0.3">
      <c r="A7" s="19" t="s">
        <v>86</v>
      </c>
      <c r="B7" s="20"/>
      <c r="C7" s="20"/>
      <c r="D7" s="20"/>
      <c r="E7" s="20"/>
      <c r="F7" s="20"/>
    </row>
    <row r="8" spans="1:6" ht="14.4" x14ac:dyDescent="0.3">
      <c r="A8" s="27"/>
      <c r="B8" s="13"/>
      <c r="C8" s="13"/>
      <c r="D8" s="13"/>
      <c r="E8" s="13"/>
      <c r="F8" s="13"/>
    </row>
    <row r="9" spans="1:6" ht="14.4" x14ac:dyDescent="0.3">
      <c r="A9" s="5" t="s">
        <v>87</v>
      </c>
      <c r="B9" s="13"/>
      <c r="C9" s="13"/>
      <c r="D9" s="13"/>
      <c r="E9" s="13"/>
      <c r="F9" s="13"/>
    </row>
    <row r="10" spans="1:6" ht="14.4" x14ac:dyDescent="0.3">
      <c r="A10" s="19" t="s">
        <v>88</v>
      </c>
      <c r="B10" s="20"/>
      <c r="C10" s="20"/>
      <c r="D10" s="20"/>
      <c r="E10" s="20"/>
      <c r="F10" s="20"/>
    </row>
    <row r="11" spans="1:6" ht="14.4" x14ac:dyDescent="0.3">
      <c r="A11" s="39" t="s">
        <v>89</v>
      </c>
      <c r="B11" s="20"/>
      <c r="C11" s="20"/>
      <c r="D11" s="20"/>
      <c r="E11" s="20"/>
      <c r="F11" s="20"/>
    </row>
    <row r="12" spans="1:6" ht="14.4" x14ac:dyDescent="0.3">
      <c r="A12" s="39" t="s">
        <v>90</v>
      </c>
      <c r="B12" s="20"/>
      <c r="C12" s="20"/>
      <c r="D12" s="20"/>
      <c r="E12" s="20"/>
      <c r="F12" s="20"/>
    </row>
    <row r="13" spans="1:6" ht="14.4" x14ac:dyDescent="0.3">
      <c r="A13" s="39" t="s">
        <v>91</v>
      </c>
      <c r="B13" s="20"/>
      <c r="C13" s="20"/>
      <c r="D13" s="20"/>
      <c r="E13" s="20"/>
      <c r="F13" s="20"/>
    </row>
    <row r="14" spans="1:6" ht="14.4" x14ac:dyDescent="0.3">
      <c r="A14" s="19" t="s">
        <v>92</v>
      </c>
      <c r="B14" s="20"/>
      <c r="C14" s="20"/>
      <c r="D14" s="20"/>
      <c r="E14" s="20"/>
      <c r="F14" s="20"/>
    </row>
    <row r="15" spans="1:6" ht="14.4" x14ac:dyDescent="0.3">
      <c r="A15" s="39" t="s">
        <v>89</v>
      </c>
      <c r="B15" s="20"/>
      <c r="C15" s="20"/>
      <c r="D15" s="20"/>
      <c r="E15" s="20"/>
      <c r="F15" s="20"/>
    </row>
    <row r="16" spans="1:6" ht="14.4" x14ac:dyDescent="0.3">
      <c r="A16" s="39" t="s">
        <v>90</v>
      </c>
      <c r="B16" s="20"/>
      <c r="C16" s="20"/>
      <c r="D16" s="20"/>
      <c r="E16" s="20"/>
      <c r="F16" s="20"/>
    </row>
    <row r="17" spans="1:6" ht="14.4" x14ac:dyDescent="0.3">
      <c r="A17" s="39" t="s">
        <v>91</v>
      </c>
      <c r="B17" s="20"/>
      <c r="C17" s="20"/>
      <c r="D17" s="20"/>
      <c r="E17" s="20"/>
      <c r="F17" s="20"/>
    </row>
    <row r="18" spans="1:6" ht="14.4" x14ac:dyDescent="0.3">
      <c r="A18" s="19" t="s">
        <v>93</v>
      </c>
      <c r="B18" s="52"/>
      <c r="C18" s="20"/>
      <c r="D18" s="20"/>
      <c r="E18" s="20"/>
      <c r="F18" s="20"/>
    </row>
    <row r="19" spans="1:6" ht="14.4" x14ac:dyDescent="0.3">
      <c r="A19" s="19" t="s">
        <v>94</v>
      </c>
      <c r="B19" s="20"/>
      <c r="C19" s="20"/>
      <c r="D19" s="20"/>
      <c r="E19" s="20"/>
      <c r="F19" s="20"/>
    </row>
    <row r="20" spans="1:6" ht="14.4" x14ac:dyDescent="0.3">
      <c r="A20" s="19" t="s">
        <v>95</v>
      </c>
      <c r="B20" s="53"/>
      <c r="C20" s="53"/>
      <c r="D20" s="53"/>
      <c r="E20" s="53"/>
      <c r="F20" s="53"/>
    </row>
    <row r="21" spans="1:6" ht="28.8" x14ac:dyDescent="0.3">
      <c r="A21" s="19" t="s">
        <v>96</v>
      </c>
      <c r="B21" s="53"/>
      <c r="C21" s="53"/>
      <c r="D21" s="53"/>
      <c r="E21" s="53"/>
      <c r="F21" s="53"/>
    </row>
    <row r="22" spans="1:6" ht="28.8" x14ac:dyDescent="0.3">
      <c r="A22" s="19" t="s">
        <v>97</v>
      </c>
      <c r="B22" s="53"/>
      <c r="C22" s="53"/>
      <c r="D22" s="53"/>
      <c r="E22" s="53"/>
      <c r="F22" s="53"/>
    </row>
    <row r="23" spans="1:6" ht="14.4" x14ac:dyDescent="0.3">
      <c r="A23" s="19" t="s">
        <v>98</v>
      </c>
      <c r="B23" s="53"/>
      <c r="C23" s="53"/>
      <c r="D23" s="53"/>
      <c r="E23" s="53"/>
      <c r="F23" s="53"/>
    </row>
    <row r="24" spans="1:6" ht="14.4" x14ac:dyDescent="0.3">
      <c r="A24" s="19" t="s">
        <v>99</v>
      </c>
      <c r="B24" s="54"/>
      <c r="C24" s="20"/>
      <c r="D24" s="20"/>
      <c r="E24" s="20"/>
      <c r="F24" s="20"/>
    </row>
    <row r="25" spans="1:6" ht="14.4" x14ac:dyDescent="0.3">
      <c r="A25" s="19" t="s">
        <v>100</v>
      </c>
      <c r="B25" s="54"/>
      <c r="C25" s="20"/>
      <c r="D25" s="20"/>
      <c r="E25" s="20"/>
      <c r="F25" s="20"/>
    </row>
    <row r="26" spans="1:6" ht="14.4" x14ac:dyDescent="0.3">
      <c r="A26" s="27"/>
      <c r="B26" s="13"/>
      <c r="C26" s="13"/>
      <c r="D26" s="13"/>
      <c r="E26" s="13"/>
      <c r="F26" s="13"/>
    </row>
    <row r="27" spans="1:6" ht="14.4" x14ac:dyDescent="0.3">
      <c r="A27" s="5" t="s">
        <v>101</v>
      </c>
      <c r="B27" s="13"/>
      <c r="C27" s="13"/>
      <c r="D27" s="13"/>
      <c r="E27" s="13"/>
      <c r="F27" s="13"/>
    </row>
    <row r="28" spans="1:6" ht="14.4" x14ac:dyDescent="0.3">
      <c r="A28" s="19" t="s">
        <v>102</v>
      </c>
      <c r="B28" s="20"/>
      <c r="C28" s="20"/>
      <c r="D28" s="20"/>
      <c r="E28" s="20"/>
      <c r="F28" s="20"/>
    </row>
    <row r="29" spans="1:6" ht="14.4" x14ac:dyDescent="0.3">
      <c r="A29" s="27"/>
      <c r="B29" s="13"/>
      <c r="C29" s="13"/>
      <c r="D29" s="13"/>
      <c r="E29" s="13"/>
      <c r="F29" s="13"/>
    </row>
    <row r="30" spans="1:6" ht="14.4" x14ac:dyDescent="0.3">
      <c r="A30" s="5" t="s">
        <v>103</v>
      </c>
      <c r="B30" s="13"/>
      <c r="C30" s="13"/>
      <c r="D30" s="13"/>
      <c r="E30" s="13"/>
      <c r="F30" s="13"/>
    </row>
    <row r="31" spans="1:6" ht="14.4" x14ac:dyDescent="0.3">
      <c r="A31" s="19" t="s">
        <v>88</v>
      </c>
      <c r="B31" s="20"/>
      <c r="C31" s="20"/>
      <c r="D31" s="20"/>
      <c r="E31" s="20"/>
      <c r="F31" s="20"/>
    </row>
    <row r="32" spans="1:6" ht="14.4" x14ac:dyDescent="0.3">
      <c r="A32" s="19" t="s">
        <v>92</v>
      </c>
      <c r="B32" s="20"/>
      <c r="C32" s="20"/>
      <c r="D32" s="20"/>
      <c r="E32" s="20"/>
      <c r="F32" s="20"/>
    </row>
    <row r="33" spans="1:6" ht="14.4" x14ac:dyDescent="0.3">
      <c r="A33" s="19" t="s">
        <v>104</v>
      </c>
      <c r="B33" s="20"/>
      <c r="C33" s="20"/>
      <c r="D33" s="20"/>
      <c r="E33" s="20"/>
      <c r="F33" s="20"/>
    </row>
    <row r="34" spans="1:6" ht="14.4" x14ac:dyDescent="0.3">
      <c r="A34" s="27"/>
      <c r="B34" s="13"/>
      <c r="C34" s="13"/>
      <c r="D34" s="13"/>
      <c r="E34" s="13"/>
      <c r="F34" s="13"/>
    </row>
    <row r="35" spans="1:6" ht="14.4" x14ac:dyDescent="0.3">
      <c r="A35" s="5" t="s">
        <v>105</v>
      </c>
      <c r="B35" s="13"/>
      <c r="C35" s="13"/>
      <c r="D35" s="13"/>
      <c r="E35" s="13"/>
      <c r="F35" s="13"/>
    </row>
    <row r="36" spans="1:6" ht="14.4" x14ac:dyDescent="0.3">
      <c r="A36" s="19" t="s">
        <v>106</v>
      </c>
      <c r="B36" s="20"/>
      <c r="C36" s="20"/>
      <c r="D36" s="20"/>
      <c r="E36" s="20"/>
      <c r="F36" s="20"/>
    </row>
    <row r="37" spans="1:6" ht="14.4" x14ac:dyDescent="0.3">
      <c r="A37" s="19" t="s">
        <v>107</v>
      </c>
      <c r="B37" s="20"/>
      <c r="C37" s="20"/>
      <c r="D37" s="20"/>
      <c r="E37" s="20"/>
      <c r="F37" s="20"/>
    </row>
    <row r="38" spans="1:6" ht="14.4" x14ac:dyDescent="0.3">
      <c r="A38" s="19" t="s">
        <v>108</v>
      </c>
      <c r="B38" s="54"/>
      <c r="C38" s="20"/>
      <c r="D38" s="20"/>
      <c r="E38" s="20"/>
      <c r="F38" s="20"/>
    </row>
    <row r="39" spans="1:6" ht="14.4" x14ac:dyDescent="0.3">
      <c r="A39" s="27"/>
      <c r="B39" s="13"/>
      <c r="C39" s="13"/>
      <c r="D39" s="13"/>
      <c r="E39" s="13"/>
      <c r="F39" s="13"/>
    </row>
    <row r="40" spans="1:6" ht="14.4" x14ac:dyDescent="0.3">
      <c r="A40" s="5" t="s">
        <v>109</v>
      </c>
      <c r="B40" s="20"/>
      <c r="C40" s="20"/>
      <c r="D40" s="20"/>
      <c r="E40" s="20"/>
      <c r="F40" s="20"/>
    </row>
    <row r="41" spans="1:6" ht="14.4" x14ac:dyDescent="0.3">
      <c r="A41" s="27"/>
      <c r="B41" s="13"/>
      <c r="C41" s="13"/>
      <c r="D41" s="13"/>
      <c r="E41" s="13"/>
      <c r="F41" s="13"/>
    </row>
    <row r="42" spans="1:6" ht="14.4" x14ac:dyDescent="0.3">
      <c r="A42" s="5" t="s">
        <v>110</v>
      </c>
      <c r="B42" s="13"/>
      <c r="C42" s="13"/>
      <c r="D42" s="13"/>
      <c r="E42" s="13"/>
      <c r="F42" s="13"/>
    </row>
    <row r="43" spans="1:6" ht="14.4" x14ac:dyDescent="0.3">
      <c r="A43" s="19" t="s">
        <v>111</v>
      </c>
      <c r="B43" s="20"/>
      <c r="C43" s="20"/>
      <c r="D43" s="20"/>
      <c r="E43" s="20"/>
      <c r="F43" s="20"/>
    </row>
    <row r="44" spans="1:6" ht="14.4" x14ac:dyDescent="0.3">
      <c r="A44" s="19" t="s">
        <v>112</v>
      </c>
      <c r="B44" s="20"/>
      <c r="C44" s="20"/>
      <c r="D44" s="20"/>
      <c r="E44" s="20"/>
      <c r="F44" s="20"/>
    </row>
    <row r="45" spans="1:6" ht="14.4" x14ac:dyDescent="0.3">
      <c r="A45" s="19" t="s">
        <v>113</v>
      </c>
      <c r="B45" s="20"/>
      <c r="C45" s="20"/>
      <c r="D45" s="20"/>
      <c r="E45" s="20"/>
      <c r="F45" s="20"/>
    </row>
    <row r="46" spans="1:6" ht="14.4" x14ac:dyDescent="0.3">
      <c r="A46" s="27"/>
      <c r="B46" s="13"/>
      <c r="C46" s="13"/>
      <c r="D46" s="13"/>
      <c r="E46" s="13"/>
      <c r="F46" s="13"/>
    </row>
    <row r="47" spans="1:6" ht="28.8" x14ac:dyDescent="0.3">
      <c r="A47" s="5" t="s">
        <v>114</v>
      </c>
      <c r="B47" s="13"/>
      <c r="C47" s="13"/>
      <c r="D47" s="13"/>
      <c r="E47" s="13"/>
      <c r="F47" s="13"/>
    </row>
    <row r="48" spans="1:6" ht="14.4" x14ac:dyDescent="0.3">
      <c r="A48" s="19" t="s">
        <v>112</v>
      </c>
      <c r="B48" s="53"/>
      <c r="C48" s="53"/>
      <c r="D48" s="53"/>
      <c r="E48" s="53"/>
      <c r="F48" s="53"/>
    </row>
    <row r="49" spans="1:6" ht="14.4" x14ac:dyDescent="0.3">
      <c r="A49" s="19" t="s">
        <v>113</v>
      </c>
      <c r="B49" s="53"/>
      <c r="C49" s="53"/>
      <c r="D49" s="53"/>
      <c r="E49" s="53"/>
      <c r="F49" s="53"/>
    </row>
    <row r="50" spans="1:6" ht="14.4" x14ac:dyDescent="0.3">
      <c r="A50" s="27"/>
      <c r="B50" s="13"/>
      <c r="C50" s="13"/>
      <c r="D50" s="13"/>
      <c r="E50" s="13"/>
      <c r="F50" s="13"/>
    </row>
    <row r="51" spans="1:6" ht="14.4" x14ac:dyDescent="0.3">
      <c r="A51" s="5" t="s">
        <v>115</v>
      </c>
      <c r="B51" s="13"/>
      <c r="C51" s="13"/>
      <c r="D51" s="13"/>
      <c r="E51" s="13"/>
      <c r="F51" s="13"/>
    </row>
    <row r="52" spans="1:6" ht="14.4" x14ac:dyDescent="0.3">
      <c r="A52" s="19" t="s">
        <v>112</v>
      </c>
      <c r="B52" s="20"/>
      <c r="C52" s="20"/>
      <c r="D52" s="20"/>
      <c r="E52" s="20"/>
      <c r="F52" s="20"/>
    </row>
    <row r="53" spans="1:6" ht="14.4" x14ac:dyDescent="0.3">
      <c r="A53" s="19" t="s">
        <v>113</v>
      </c>
      <c r="B53" s="20"/>
      <c r="C53" s="20"/>
      <c r="D53" s="20"/>
      <c r="E53" s="20"/>
      <c r="F53" s="20"/>
    </row>
    <row r="54" spans="1:6" ht="14.4" x14ac:dyDescent="0.3">
      <c r="A54" s="19" t="s">
        <v>116</v>
      </c>
      <c r="B54" s="20"/>
      <c r="C54" s="20"/>
      <c r="D54" s="20"/>
      <c r="E54" s="20"/>
      <c r="F54" s="20"/>
    </row>
    <row r="55" spans="1:6" ht="14.4" x14ac:dyDescent="0.3">
      <c r="A55" s="27"/>
      <c r="B55" s="13"/>
      <c r="C55" s="13"/>
      <c r="D55" s="13"/>
      <c r="E55" s="13"/>
      <c r="F55" s="13"/>
    </row>
    <row r="56" spans="1:6" ht="44.25" customHeight="1" x14ac:dyDescent="0.3">
      <c r="A56" s="5" t="s">
        <v>117</v>
      </c>
      <c r="B56" s="13"/>
      <c r="C56" s="13"/>
      <c r="D56" s="13"/>
      <c r="E56" s="13"/>
      <c r="F56" s="13"/>
    </row>
    <row r="57" spans="1:6" ht="20.100000000000001" customHeight="1" x14ac:dyDescent="0.3">
      <c r="A57" s="19" t="s">
        <v>112</v>
      </c>
      <c r="B57" s="20"/>
      <c r="C57" s="20"/>
      <c r="D57" s="20"/>
      <c r="E57" s="20"/>
      <c r="F57" s="20"/>
    </row>
    <row r="58" spans="1:6" ht="20.100000000000001" customHeight="1" x14ac:dyDescent="0.3">
      <c r="A58" s="19" t="s">
        <v>113</v>
      </c>
      <c r="B58" s="20"/>
      <c r="C58" s="20"/>
      <c r="D58" s="20"/>
      <c r="E58" s="20"/>
      <c r="F58" s="20"/>
    </row>
    <row r="59" spans="1:6" ht="20.100000000000001" customHeight="1" x14ac:dyDescent="0.3">
      <c r="A59" s="27"/>
      <c r="B59" s="13"/>
      <c r="C59" s="13"/>
      <c r="D59" s="13"/>
      <c r="E59" s="13"/>
      <c r="F59" s="13"/>
    </row>
    <row r="60" spans="1:6" ht="20.100000000000001" customHeight="1" x14ac:dyDescent="0.3">
      <c r="A60" s="5" t="s">
        <v>118</v>
      </c>
      <c r="B60" s="13"/>
      <c r="C60" s="13"/>
      <c r="D60" s="13"/>
      <c r="E60" s="13"/>
      <c r="F60" s="13"/>
    </row>
    <row r="61" spans="1:6" ht="20.100000000000001" customHeight="1" x14ac:dyDescent="0.3">
      <c r="A61" s="19" t="s">
        <v>119</v>
      </c>
      <c r="B61" s="20"/>
      <c r="C61" s="20"/>
      <c r="D61" s="20"/>
      <c r="E61" s="20"/>
      <c r="F61" s="20"/>
    </row>
    <row r="62" spans="1:6" ht="20.100000000000001" customHeight="1" x14ac:dyDescent="0.3">
      <c r="A62" s="19" t="s">
        <v>120</v>
      </c>
      <c r="B62" s="54"/>
      <c r="C62" s="20"/>
      <c r="D62" s="20"/>
      <c r="E62" s="20"/>
      <c r="F62" s="20"/>
    </row>
    <row r="63" spans="1:6" ht="20.100000000000001" customHeight="1" x14ac:dyDescent="0.3">
      <c r="A63" s="27"/>
      <c r="B63" s="13"/>
      <c r="C63" s="13"/>
      <c r="D63" s="13"/>
      <c r="E63" s="13"/>
      <c r="F63" s="13"/>
    </row>
    <row r="64" spans="1:6" ht="20.100000000000001" customHeight="1" x14ac:dyDescent="0.3">
      <c r="A64" s="5" t="s">
        <v>121</v>
      </c>
      <c r="B64" s="13"/>
      <c r="C64" s="13"/>
      <c r="D64" s="13"/>
      <c r="E64" s="13"/>
      <c r="F64" s="13"/>
    </row>
    <row r="65" spans="1:6" ht="20.100000000000001" customHeight="1" x14ac:dyDescent="0.3">
      <c r="A65" s="19" t="s">
        <v>122</v>
      </c>
      <c r="B65" s="20"/>
      <c r="C65" s="20"/>
      <c r="D65" s="20"/>
      <c r="E65" s="20"/>
      <c r="F65" s="20"/>
    </row>
    <row r="66" spans="1:6" ht="20.100000000000001" customHeight="1" x14ac:dyDescent="0.3">
      <c r="A66" s="19" t="s">
        <v>123</v>
      </c>
      <c r="B66" s="20"/>
      <c r="C66" s="20"/>
      <c r="D66" s="20"/>
      <c r="E66" s="20"/>
      <c r="F66" s="20"/>
    </row>
    <row r="67" spans="1:6" ht="20.100000000000001" customHeight="1" x14ac:dyDescent="0.3">
      <c r="A67" s="50"/>
      <c r="B67" s="16"/>
      <c r="C67" s="16"/>
      <c r="D67" s="16"/>
      <c r="E67" s="16"/>
      <c r="F67" s="1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7 a) 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Patricio Saucedo García</cp:lastModifiedBy>
  <cp:revision/>
  <cp:lastPrinted>2024-03-20T14:35:03Z</cp:lastPrinted>
  <dcterms:created xsi:type="dcterms:W3CDTF">2023-03-16T22:14:51Z</dcterms:created>
  <dcterms:modified xsi:type="dcterms:W3CDTF">2025-04-24T17:20:50Z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