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plataformaafpeg2019\DavWWWRoot\0PYI Proyectos Institucionales\(04_ILI) Iniciativas_Leyes_Ing\(CIA) Comparativas\"/>
    </mc:Choice>
  </mc:AlternateContent>
  <xr:revisionPtr revIDLastSave="0" documentId="13_ncr:1_{08577B2C-BBE6-4EF2-87FB-DC63492376DD}" xr6:coauthVersionLast="44" xr6:coauthVersionMax="44" xr10:uidLastSave="{00000000-0000-0000-0000-000000000000}"/>
  <bookViews>
    <workbookView xWindow="-120" yWindow="-120" windowWidth="20730" windowHeight="11160" xr2:uid="{00000000-000D-0000-FFFF-FFFF00000000}"/>
  </bookViews>
  <sheets>
    <sheet name="Cortazar" sheetId="1" r:id="rId1"/>
  </sheets>
  <definedNames>
    <definedName name="_xlnm._FilterDatabase" localSheetId="0" hidden="1">Cortazar!$B$5:$G$328</definedName>
    <definedName name="_xlnm.Print_Area" localSheetId="0">Cortazar!$A$1:$F$328</definedName>
    <definedName name="_xlnm.Print_Titles" localSheetId="0">Cortazar!$1:$5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7" i="1" l="1"/>
  <c r="F317" i="1" l="1"/>
  <c r="E317" i="1"/>
  <c r="F312" i="1" l="1"/>
  <c r="E312" i="1"/>
  <c r="F320" i="1" l="1"/>
  <c r="F319" i="1"/>
  <c r="F311" i="1"/>
  <c r="F310" i="1"/>
  <c r="F309" i="1"/>
  <c r="F308" i="1"/>
  <c r="F305" i="1"/>
  <c r="F304" i="1"/>
  <c r="F303" i="1"/>
  <c r="F302" i="1"/>
  <c r="F301" i="1"/>
  <c r="F300" i="1"/>
  <c r="F299" i="1"/>
  <c r="F294" i="1"/>
  <c r="F293" i="1"/>
  <c r="F290" i="1"/>
  <c r="F289" i="1"/>
  <c r="F288" i="1"/>
  <c r="F286" i="1"/>
  <c r="F285" i="1"/>
  <c r="F283" i="1"/>
  <c r="F281" i="1"/>
  <c r="F280" i="1"/>
  <c r="F279" i="1"/>
  <c r="F277" i="1"/>
  <c r="F276" i="1"/>
  <c r="F275" i="1"/>
  <c r="F271" i="1"/>
  <c r="F270" i="1"/>
  <c r="F269" i="1"/>
  <c r="F268" i="1"/>
  <c r="F267" i="1"/>
  <c r="F265" i="1"/>
  <c r="F264" i="1"/>
  <c r="F261" i="1"/>
  <c r="F260" i="1"/>
  <c r="F259" i="1"/>
  <c r="F255" i="1"/>
  <c r="F254" i="1"/>
  <c r="F252" i="1"/>
  <c r="F251" i="1"/>
  <c r="F248" i="1"/>
  <c r="F247" i="1"/>
  <c r="F246" i="1"/>
  <c r="F243" i="1"/>
  <c r="F242" i="1"/>
  <c r="F239" i="1"/>
  <c r="F238" i="1"/>
  <c r="F237" i="1"/>
  <c r="F236" i="1"/>
  <c r="F235" i="1"/>
  <c r="F234" i="1"/>
  <c r="F229" i="1"/>
  <c r="F226" i="1"/>
  <c r="F225" i="1"/>
  <c r="F223" i="1"/>
  <c r="F222" i="1"/>
  <c r="F221" i="1"/>
  <c r="F220" i="1"/>
  <c r="F218" i="1"/>
  <c r="F216" i="1"/>
  <c r="F215" i="1"/>
  <c r="F212" i="1"/>
  <c r="F211" i="1"/>
  <c r="F210" i="1"/>
  <c r="F208" i="1"/>
  <c r="F207" i="1"/>
  <c r="F206" i="1"/>
  <c r="F204" i="1"/>
  <c r="F203" i="1"/>
  <c r="F202" i="1"/>
  <c r="F201" i="1"/>
  <c r="F199" i="1"/>
  <c r="F198" i="1"/>
  <c r="F197" i="1"/>
  <c r="F195" i="1"/>
  <c r="F194" i="1"/>
  <c r="F193" i="1"/>
  <c r="F191" i="1"/>
  <c r="F190" i="1"/>
  <c r="F189" i="1"/>
  <c r="F188" i="1"/>
  <c r="F183" i="1"/>
  <c r="F182" i="1"/>
  <c r="F181" i="1"/>
  <c r="F180" i="1"/>
  <c r="F177" i="1"/>
  <c r="F175" i="1"/>
  <c r="F174" i="1"/>
  <c r="F173" i="1"/>
  <c r="F172" i="1"/>
  <c r="F170" i="1"/>
  <c r="F169" i="1"/>
  <c r="F168" i="1"/>
  <c r="F167" i="1"/>
  <c r="F163" i="1"/>
  <c r="F159" i="1"/>
  <c r="F156" i="1"/>
  <c r="F155" i="1"/>
  <c r="F154" i="1"/>
  <c r="F153" i="1"/>
  <c r="F150" i="1"/>
  <c r="F149" i="1"/>
  <c r="F148" i="1"/>
  <c r="F147" i="1"/>
  <c r="F146" i="1"/>
  <c r="F145" i="1"/>
  <c r="F144" i="1"/>
  <c r="F143" i="1"/>
  <c r="F142" i="1"/>
  <c r="F138" i="1"/>
  <c r="F137" i="1"/>
  <c r="F136" i="1"/>
  <c r="F133" i="1"/>
  <c r="F131" i="1"/>
  <c r="F130" i="1"/>
  <c r="F128" i="1"/>
  <c r="F127" i="1"/>
  <c r="F126" i="1"/>
  <c r="F124" i="1"/>
  <c r="F123" i="1"/>
  <c r="F119" i="1"/>
  <c r="F118" i="1"/>
  <c r="F116" i="1"/>
  <c r="F115" i="1"/>
  <c r="F114" i="1"/>
  <c r="F113" i="1"/>
  <c r="F112" i="1"/>
  <c r="F111" i="1"/>
  <c r="F110" i="1"/>
  <c r="F109" i="1"/>
  <c r="F108" i="1"/>
  <c r="F107" i="1"/>
  <c r="F102" i="1"/>
  <c r="F101" i="1"/>
  <c r="F99" i="1"/>
  <c r="F98" i="1"/>
  <c r="F96" i="1"/>
  <c r="F95" i="1"/>
  <c r="F91" i="1"/>
  <c r="F90" i="1"/>
  <c r="F86" i="1"/>
  <c r="F85" i="1"/>
  <c r="F82" i="1"/>
  <c r="F81" i="1"/>
  <c r="F80" i="1"/>
  <c r="F74" i="1"/>
  <c r="F73" i="1"/>
  <c r="F72" i="1"/>
  <c r="F71" i="1"/>
  <c r="F70" i="1"/>
  <c r="F69" i="1"/>
  <c r="F68" i="1"/>
  <c r="F67" i="1"/>
  <c r="F55" i="1"/>
  <c r="F54" i="1"/>
  <c r="F53" i="1"/>
  <c r="F52" i="1"/>
  <c r="F51" i="1"/>
  <c r="F50" i="1"/>
  <c r="F49" i="1"/>
  <c r="F48" i="1"/>
  <c r="F47" i="1"/>
  <c r="F46" i="1"/>
  <c r="F45" i="1"/>
  <c r="F44" i="1"/>
  <c r="F43" i="1"/>
  <c r="F42" i="1"/>
  <c r="F41" i="1"/>
  <c r="E327" i="1"/>
  <c r="E326" i="1"/>
  <c r="E325" i="1"/>
  <c r="E320" i="1"/>
  <c r="E319" i="1"/>
  <c r="E311" i="1"/>
  <c r="E310" i="1"/>
  <c r="E309" i="1"/>
  <c r="E308" i="1"/>
  <c r="E305" i="1"/>
  <c r="E304" i="1"/>
  <c r="E303" i="1"/>
  <c r="E302" i="1"/>
  <c r="E301" i="1"/>
  <c r="E300" i="1"/>
  <c r="E299" i="1"/>
  <c r="E294" i="1"/>
  <c r="E293" i="1"/>
  <c r="E290" i="1"/>
  <c r="E289" i="1"/>
  <c r="E288" i="1"/>
  <c r="E286" i="1"/>
  <c r="E285" i="1"/>
  <c r="E283" i="1"/>
  <c r="E281" i="1"/>
  <c r="E280" i="1"/>
  <c r="E279" i="1"/>
  <c r="E277" i="1"/>
  <c r="E276" i="1"/>
  <c r="E275" i="1"/>
  <c r="E271" i="1"/>
  <c r="E270" i="1"/>
  <c r="E269" i="1"/>
  <c r="E268" i="1"/>
  <c r="E267" i="1"/>
  <c r="E265" i="1"/>
  <c r="E264" i="1"/>
  <c r="E261" i="1"/>
  <c r="E260" i="1"/>
  <c r="E259" i="1"/>
  <c r="E258" i="1"/>
  <c r="E257" i="1"/>
  <c r="E255" i="1"/>
  <c r="E254" i="1"/>
  <c r="E252" i="1"/>
  <c r="E251" i="1"/>
  <c r="E248" i="1"/>
  <c r="E247" i="1"/>
  <c r="E246" i="1"/>
  <c r="E243" i="1"/>
  <c r="E242" i="1"/>
  <c r="E240" i="1"/>
  <c r="E239" i="1"/>
  <c r="E238" i="1"/>
  <c r="E237" i="1"/>
  <c r="E236" i="1"/>
  <c r="E235" i="1"/>
  <c r="E234" i="1"/>
  <c r="E229" i="1"/>
  <c r="E228" i="1"/>
  <c r="E226" i="1"/>
  <c r="E225" i="1"/>
  <c r="E223" i="1"/>
  <c r="E222" i="1"/>
  <c r="E221" i="1"/>
  <c r="E220" i="1"/>
  <c r="E218" i="1"/>
  <c r="E217" i="1"/>
  <c r="E216" i="1"/>
  <c r="E215" i="1"/>
  <c r="E214" i="1"/>
  <c r="E213" i="1"/>
  <c r="E212" i="1"/>
  <c r="E211" i="1"/>
  <c r="E210" i="1"/>
  <c r="E208" i="1"/>
  <c r="E207" i="1"/>
  <c r="E206" i="1"/>
  <c r="E204" i="1"/>
  <c r="E203" i="1"/>
  <c r="E202" i="1"/>
  <c r="E201" i="1"/>
  <c r="E199" i="1"/>
  <c r="E198" i="1"/>
  <c r="E197" i="1"/>
  <c r="E195" i="1"/>
  <c r="E194" i="1"/>
  <c r="E193" i="1"/>
  <c r="E191" i="1"/>
  <c r="E190" i="1"/>
  <c r="E189" i="1"/>
  <c r="E188" i="1"/>
  <c r="E183" i="1"/>
  <c r="E182" i="1"/>
  <c r="E181" i="1"/>
  <c r="E180" i="1"/>
  <c r="E177" i="1"/>
  <c r="E175" i="1"/>
  <c r="E174" i="1"/>
  <c r="E173" i="1"/>
  <c r="E172" i="1"/>
  <c r="E170" i="1"/>
  <c r="E169" i="1"/>
  <c r="E168" i="1"/>
  <c r="E167" i="1"/>
  <c r="E163" i="1"/>
  <c r="E159" i="1"/>
  <c r="E156" i="1"/>
  <c r="E155" i="1"/>
  <c r="E154" i="1"/>
  <c r="E153" i="1"/>
  <c r="E150" i="1"/>
  <c r="E149" i="1"/>
  <c r="E148" i="1"/>
  <c r="E147" i="1"/>
  <c r="E146" i="1"/>
  <c r="E145" i="1"/>
  <c r="E144" i="1"/>
  <c r="E143" i="1"/>
  <c r="E142" i="1"/>
  <c r="E138" i="1"/>
  <c r="E137" i="1"/>
  <c r="E136" i="1"/>
  <c r="E133" i="1"/>
  <c r="E131" i="1"/>
  <c r="E130" i="1"/>
  <c r="E128" i="1"/>
  <c r="E127" i="1"/>
  <c r="E126" i="1"/>
  <c r="E124" i="1"/>
  <c r="E123" i="1"/>
  <c r="E119" i="1"/>
  <c r="E118" i="1"/>
  <c r="E116" i="1"/>
  <c r="E115" i="1"/>
  <c r="E114" i="1"/>
  <c r="E113" i="1"/>
  <c r="E112" i="1"/>
  <c r="E111" i="1"/>
  <c r="E110" i="1"/>
  <c r="E109" i="1"/>
  <c r="E108" i="1"/>
  <c r="E107" i="1"/>
  <c r="E102" i="1"/>
  <c r="E101" i="1"/>
  <c r="E99" i="1"/>
  <c r="E98" i="1"/>
  <c r="E96" i="1"/>
  <c r="E95" i="1"/>
  <c r="E91" i="1"/>
  <c r="E90" i="1"/>
  <c r="E86" i="1"/>
  <c r="E85" i="1"/>
  <c r="E84" i="1"/>
  <c r="E83" i="1"/>
  <c r="E82" i="1"/>
  <c r="E81" i="1"/>
  <c r="E80" i="1"/>
  <c r="E74" i="1"/>
  <c r="E73" i="1"/>
  <c r="E72" i="1"/>
  <c r="E71" i="1"/>
  <c r="E70" i="1"/>
  <c r="E69" i="1"/>
  <c r="E68" i="1"/>
  <c r="E67" i="1"/>
  <c r="E64" i="1"/>
  <c r="E61" i="1"/>
  <c r="E58" i="1"/>
  <c r="E55" i="1"/>
  <c r="E54" i="1"/>
  <c r="E53" i="1"/>
  <c r="E52" i="1"/>
  <c r="E51" i="1"/>
  <c r="E50" i="1"/>
  <c r="E49" i="1"/>
  <c r="E48" i="1"/>
  <c r="E47" i="1"/>
  <c r="E46" i="1"/>
  <c r="E45" i="1"/>
  <c r="E44" i="1"/>
  <c r="E43" i="1"/>
  <c r="E42" i="1"/>
  <c r="E41" i="1"/>
  <c r="E38" i="1"/>
  <c r="E37" i="1"/>
  <c r="E36" i="1"/>
  <c r="E33" i="1"/>
  <c r="E30" i="1"/>
  <c r="E28" i="1"/>
  <c r="E27" i="1"/>
  <c r="E26" i="1"/>
  <c r="E24" i="1"/>
  <c r="E23" i="1"/>
  <c r="E22" i="1"/>
  <c r="E20" i="1"/>
  <c r="E19" i="1"/>
  <c r="E18" i="1"/>
  <c r="E16" i="1"/>
  <c r="E15" i="1"/>
  <c r="E14" i="1"/>
  <c r="F30" i="1"/>
</calcChain>
</file>

<file path=xl/sharedStrings.xml><?xml version="1.0" encoding="utf-8"?>
<sst xmlns="http://schemas.openxmlformats.org/spreadsheetml/2006/main" count="328" uniqueCount="295">
  <si>
    <t>Ley Ingresos</t>
  </si>
  <si>
    <t>Iniciativa</t>
  </si>
  <si>
    <t>Variación</t>
  </si>
  <si>
    <t>Contribuciones</t>
  </si>
  <si>
    <t>Nominal</t>
  </si>
  <si>
    <t>Comentario</t>
  </si>
  <si>
    <t>I. IMPUESTOS</t>
  </si>
  <si>
    <t>a) Predial</t>
  </si>
  <si>
    <t>a) Inmuebles urbanos y suburbanos con edificaciones</t>
  </si>
  <si>
    <t>b) Inmuebles urbanos y suburbanos sin edificaciones</t>
  </si>
  <si>
    <t>Cuota mínima:</t>
  </si>
  <si>
    <t>c) Sobre división y lotificación de inmuebles</t>
  </si>
  <si>
    <t>d) De fraccionamientos</t>
  </si>
  <si>
    <t>e) Sobre juegos y apuestas permitidas</t>
  </si>
  <si>
    <t>f) Sobre diversiones y espectáculos públicos</t>
  </si>
  <si>
    <t>g) Sobre rifas, sorteos, loterías y concursos</t>
  </si>
  <si>
    <t>h) Sobre explotación de bancos de mármoles, canteras, pizarras, basaltos, cal, calizas, tezontle, tepetate y sus derivados, arena, grava y otros similares</t>
  </si>
  <si>
    <t>II. DERECHOS</t>
  </si>
  <si>
    <t>Por servicios de agua potable, drenaje, alcantarillado, tratamiento y disposición de sus aguas residuales</t>
  </si>
  <si>
    <t>a) Base mínima micromedición</t>
  </si>
  <si>
    <t>b) Cuota mínima servicio de micromedición doméstico</t>
  </si>
  <si>
    <t>c) Precio mínimo base en micromedición servicio doméstico</t>
  </si>
  <si>
    <t xml:space="preserve">d) Cuota mínima fija </t>
  </si>
  <si>
    <t>Por los servicios de limpia, recolección, traslado, tratamiento y disposición final de residuos</t>
  </si>
  <si>
    <t>Por los servicios de panteones</t>
  </si>
  <si>
    <t>Exento</t>
  </si>
  <si>
    <t>Por los servicios de rastro</t>
  </si>
  <si>
    <t>I. Por sacrificio de animales, por cabeza:</t>
  </si>
  <si>
    <t>b) Ganado ovicaprino</t>
  </si>
  <si>
    <t>b) Ganado porcino</t>
  </si>
  <si>
    <t>Por los servicios de seguridad pública</t>
  </si>
  <si>
    <t>Por los servicios de transporte público urbano y suburbano en ruta fija</t>
  </si>
  <si>
    <t>a) Urbano</t>
  </si>
  <si>
    <t>b) Suburbano</t>
  </si>
  <si>
    <t>Por los servicios de tránsito y vialidad</t>
  </si>
  <si>
    <t>Por los servicios de estacionamientos públicos</t>
  </si>
  <si>
    <t>Por los servicios de asistencia y salud pública</t>
  </si>
  <si>
    <t>Por servicios de protección civil</t>
  </si>
  <si>
    <t>Por los servicios de obra pública y desarrollo urbano</t>
  </si>
  <si>
    <t>Por servicios catastrales y práctica de avalúos</t>
  </si>
  <si>
    <t>a) Hasta una hectárea</t>
  </si>
  <si>
    <t>b) Por cada una de las hectáreas excedentes</t>
  </si>
  <si>
    <t>b) Por cada una de las hectáreas excedentes hasta 20 hectáreas</t>
  </si>
  <si>
    <t>Por servicios en materia de fraccionamientos y desarrollos en condominio</t>
  </si>
  <si>
    <t>Por la expedición de licencias o permisos para el establecimiento de anuncios</t>
  </si>
  <si>
    <t>Por la expedición de permisos eventuales para la venta de bebidas alcohólicas</t>
  </si>
  <si>
    <t>II. Por el permiso eventual para extender el horario de funcionamiento de los establecimientos que expenden bebidas alcohólicas, por hora</t>
  </si>
  <si>
    <t>Por servicios en materia ambiental</t>
  </si>
  <si>
    <t>Por servicios en materia de acceso a la información pública</t>
  </si>
  <si>
    <t>I. $___, Mensual</t>
  </si>
  <si>
    <t>V. APROVECHAMIENTOS</t>
  </si>
  <si>
    <t>a) Recargos:</t>
  </si>
  <si>
    <t>b) Gastos de ejecución</t>
  </si>
  <si>
    <t>CORTAZAR, GTO.</t>
  </si>
  <si>
    <t>I. Por metro cúbico de cantera sin labrar</t>
  </si>
  <si>
    <t>III. Por metro cuadrado de chapa de cantera para revestir edificios</t>
  </si>
  <si>
    <t>II. Por metro cuadrado de cantera labrada</t>
  </si>
  <si>
    <t>IV. Por tonelada de pedacería de cantera</t>
  </si>
  <si>
    <t>VI. Por metro lineal de guarnición derivado de cantera</t>
  </si>
  <si>
    <t>VII. Por tonelada de basalto, pizarra, cal y caliza</t>
  </si>
  <si>
    <t>VIII. Por metro cúbico de arena, grava, tepetate y tezontle</t>
  </si>
  <si>
    <t>I. A particulares en zona urbana:</t>
  </si>
  <si>
    <t xml:space="preserve">b) En fosa común con caja </t>
  </si>
  <si>
    <t>c) Por quinquenio</t>
  </si>
  <si>
    <t>II. Por permiso para construcción de monumentos en panteones municipales</t>
  </si>
  <si>
    <t>V. Por permiso para cremación de cadáveres</t>
  </si>
  <si>
    <t>VIII. Por exhumación de restos</t>
  </si>
  <si>
    <t>a) Terreno</t>
  </si>
  <si>
    <t>b) Gaveta sobre pared</t>
  </si>
  <si>
    <t>a) Ganado bovino</t>
  </si>
  <si>
    <t>1. Ordinario</t>
  </si>
  <si>
    <t>2. Extraordinario</t>
  </si>
  <si>
    <t>d) De aves</t>
  </si>
  <si>
    <t>II. Por traslado de carne en canal en zona urbana:</t>
  </si>
  <si>
    <t>III. Por traslado de carne en canal fuera de la zona urbana dentro del municipio:</t>
  </si>
  <si>
    <t>a) Por kilómetro recorrido</t>
  </si>
  <si>
    <t>III. En eventos particulares por evento no mayor a ocho horas</t>
  </si>
  <si>
    <t>II. Por transmisión de derechos de concesión sobre la explotación del servicio público de transporte</t>
  </si>
  <si>
    <t>III. Los derechos por refrendo anual de concesiones para explotación del servicio público de transporte incluyendo el permiso de ruta concesionado se pagará, por vehículo</t>
  </si>
  <si>
    <t>IV. Por permiso eventual de transporte público, por mes o fracción</t>
  </si>
  <si>
    <t>I. En eventos particulares por evento no mayor a ocho horas</t>
  </si>
  <si>
    <t>III. Por constancias de no infracción</t>
  </si>
  <si>
    <t>a) Consulta médica general</t>
  </si>
  <si>
    <t>b) Psicólogo</t>
  </si>
  <si>
    <t>c) Optometría</t>
  </si>
  <si>
    <t>d) Rehabilitación física</t>
  </si>
  <si>
    <t>e) Médica odontológica:</t>
  </si>
  <si>
    <t>1. Extracciones</t>
  </si>
  <si>
    <t>2. Limpiezas</t>
  </si>
  <si>
    <t>3. Amalgamas</t>
  </si>
  <si>
    <t>4. Curaciones</t>
  </si>
  <si>
    <t>II. Centro antirrábico:</t>
  </si>
  <si>
    <t>II. Permiso para instalación y operación de juegos mecánicos</t>
  </si>
  <si>
    <t>III. Dictamen por revisión para operación de juegos mecánicos</t>
  </si>
  <si>
    <t>IV. Por los trámites y dictamen de factibilidad en locales y negocios</t>
  </si>
  <si>
    <t>a) Uso habitacional:</t>
  </si>
  <si>
    <t>b) Habitacional ambientalmente responsable:</t>
  </si>
  <si>
    <t>c) Uso especializado:</t>
  </si>
  <si>
    <t>d) Uso especializado ambientalmente responsable:</t>
  </si>
  <si>
    <t>f) Otros usos:</t>
  </si>
  <si>
    <t>g) Otros usos ambientalmente responsables:</t>
  </si>
  <si>
    <t>VI. Permiso de división</t>
  </si>
  <si>
    <t>a) Uso habitacional</t>
  </si>
  <si>
    <t>c) Uso comercial menor a 90 m²</t>
  </si>
  <si>
    <t>d) Uso comercial mayor a 90 m²</t>
  </si>
  <si>
    <t xml:space="preserve">X. Por certificación de número oficial de cualquier uso </t>
  </si>
  <si>
    <t>I. Por la expedición de copias heliográficas de planos:</t>
  </si>
  <si>
    <t>e) Catastrales de la propiedad raíz rústica, por cada hoja sin escala</t>
  </si>
  <si>
    <t>III. Por el avalúo de inmuebles rústicos que no requieran levantamiento topográfico del terreno:</t>
  </si>
  <si>
    <t>c) Cuando un predio rústico contenga construcciones, además de la cuota anterior se aplicará lo que dispone la fracción II de este artículo sobre el valor de la construcción sin la cuota fija.</t>
  </si>
  <si>
    <t>IV. Por el avalúo de inmuebles rústicos que requieran el levantamiento del plano del terreno:</t>
  </si>
  <si>
    <t>I. Por la revisión de proyectos para la expedición de constancias de compatibilidad urbanística por metro cuadrado de superficie vendible</t>
  </si>
  <si>
    <t>II. Por la revisión de proyectos para la aprobación de traza por metro cuadrado de superficie vendible</t>
  </si>
  <si>
    <t>III. Por la revisión de proyectos para la expedición del permiso de obra:</t>
  </si>
  <si>
    <t>IV. Por la supervisión de obra con base al proyecto y presupuesto aprobado de las obras por ejecutar se aplicará:</t>
  </si>
  <si>
    <t>b) Tratándose de los demás fraccionamientos y los desarrollos en condominio</t>
  </si>
  <si>
    <t>1.125%</t>
  </si>
  <si>
    <t>a) Adosados</t>
  </si>
  <si>
    <t>c) Pinta de bardas</t>
  </si>
  <si>
    <t>II. De pared y adosados al piso o muro, anualmente por pieza:</t>
  </si>
  <si>
    <t>a) Toldos y carpas</t>
  </si>
  <si>
    <t>IV. Permiso por día para la difusión fonética de publicidad a través de medios electrónicos en la vía pública:</t>
  </si>
  <si>
    <t>a) Fija</t>
  </si>
  <si>
    <t>V. Permiso por la colocación de cada anuncio móvil, temporal o inflable:</t>
  </si>
  <si>
    <t>a) Tijera, por mes</t>
  </si>
  <si>
    <t>b) Mantas, por mes</t>
  </si>
  <si>
    <t>c) Inflables, por día</t>
  </si>
  <si>
    <t>a) General:</t>
  </si>
  <si>
    <t>1. Modalidad “A”</t>
  </si>
  <si>
    <t>2. Modalidad “B”</t>
  </si>
  <si>
    <t>3. Modalidad “C”</t>
  </si>
  <si>
    <t>b) Intermedia</t>
  </si>
  <si>
    <t>c) Específica</t>
  </si>
  <si>
    <t>II. Por autorización ambiental para establecimiento de servicios de competencia municipal</t>
  </si>
  <si>
    <t>III. Autorización para establecimientos que fabrican todo tipo de arcillas de manera artesanal y todas aquellas fuentes fijas de emisión de contaminantes, anual</t>
  </si>
  <si>
    <t>I. Certificados de valor fiscal de la propiedad raíz</t>
  </si>
  <si>
    <t>II. Certificados de estado de cuenta por concepto de impuestos, derechos y aprovechamientos</t>
  </si>
  <si>
    <t>III. Por las certificaciones que expida el Secretario del Ayuntamiento</t>
  </si>
  <si>
    <t>IV. Por constancias expedidas por las dependencias o entidades de la administración pública municipal, distintas a las expresamente contempladas en la presente Ley</t>
  </si>
  <si>
    <t>I. Por consulta</t>
  </si>
  <si>
    <t xml:space="preserve">I. Fraccionamiento residencial "A" </t>
  </si>
  <si>
    <t xml:space="preserve">II. Fraccionamiento residencial "B" </t>
  </si>
  <si>
    <t xml:space="preserve">III. Fraccionamiento residencial "C" </t>
  </si>
  <si>
    <t>IV. Fraccionamiento de habitación popular</t>
  </si>
  <si>
    <t>V. Fraccionamiento de interés social</t>
  </si>
  <si>
    <t xml:space="preserve">VI. Fraccionamiento de urbanización progresiva </t>
  </si>
  <si>
    <t>VII. Fraccionamiento industrial para industria ligera</t>
  </si>
  <si>
    <t>VIII. Fraccionamiento industrial para industria mediana</t>
  </si>
  <si>
    <t>IX. Fraccionamiento industrial para industria pesada</t>
  </si>
  <si>
    <t>X. Fraccionamiento campestre residencial</t>
  </si>
  <si>
    <t>XI. Fraccionamiento campestre rústico</t>
  </si>
  <si>
    <t>XII. Fraccionamiento turístico, recreativo-deportivo</t>
  </si>
  <si>
    <t>XIII. Fraccionamiento comercial</t>
  </si>
  <si>
    <t>XIV. Fraccionamiento agropecuario</t>
  </si>
  <si>
    <t>XV. Fraccionamiento mixto de usos compatibles</t>
  </si>
  <si>
    <t>Tratándose de predios ubicados en zonas marginadas y populares que no formen parte de un desarrollo, se exentará este concepto.</t>
  </si>
  <si>
    <t>V. Por peritaje de evaluación de riesgo, por m²</t>
  </si>
  <si>
    <t>II. Por avalúos de inmuebles urbanos y suburbanos, se cobrará una cuota fija de $__,</t>
  </si>
  <si>
    <t>b) Tratándose de fraccionamientos de tipo mixto de usos compatibles, comerciales o de servicios o industriales, por m²</t>
  </si>
  <si>
    <t>PROYECTOS AMBIENTALMENTE RESPONSABLES</t>
  </si>
  <si>
    <t>I. Por la autorización de la evaluación de impacto ambiental:</t>
  </si>
  <si>
    <t>Cuotas al</t>
  </si>
  <si>
    <t>El impuesto predial se causará y liquidará anualmente conforme a las siguientes:</t>
  </si>
  <si>
    <t>TASAS</t>
  </si>
  <si>
    <t>Los inmuebles que cuenten con un valor determinado o modificado:</t>
  </si>
  <si>
    <t>1. A la entrada en vigor de la presente ley:</t>
  </si>
  <si>
    <t>c) Inmuebles rústicos</t>
  </si>
  <si>
    <t>3. Con anterioridad al año 2002 y hasta el 1993, inclusive:</t>
  </si>
  <si>
    <t>4. Con anterioridad al año de 1993:</t>
  </si>
  <si>
    <t>b) Sobre adquisición de bienes inmuebles</t>
  </si>
  <si>
    <t>c) Ganado porcino:</t>
  </si>
  <si>
    <t>c) Por cada una de las hectáreas que excedan de 20 hectáreas</t>
  </si>
  <si>
    <t>I. Por venta de bebidas alcohólicas, por día</t>
  </si>
  <si>
    <t>V. Por metro cuadrado de adoquín derivado de cantera</t>
  </si>
  <si>
    <t>II. A empresas, comercios y granjas en zona urbana:</t>
  </si>
  <si>
    <t>V. Permiso por servicio extraordinario, por día</t>
  </si>
  <si>
    <t>VII. Por revista mecánica obligatoria o a petición del usuario</t>
  </si>
  <si>
    <t>VIII. Por autorización de prórroga para uso de unidades en buen estado, por año</t>
  </si>
  <si>
    <t>I. Centros de atención médica del DIF municipal:</t>
  </si>
  <si>
    <t>I. Tratándose de la división o lotificación de inmuebles urbanos y suburbanos:</t>
  </si>
  <si>
    <t>III. Tratándose de inmuebles rústicos:</t>
  </si>
  <si>
    <t>El impuesto sobre juegos y apuestas permitidas se causará y liquidará a la tasa del ___%.</t>
  </si>
  <si>
    <t>VI. Por la reproducción de documentos en medios magnéticos</t>
  </si>
  <si>
    <t>I. Los derechos por el otorgamiento de concesión para la explotación del servicio público de transporte en las vías de jurisdicción municipal, se pagarán por vehículo, conforme a lo siguiente:</t>
  </si>
  <si>
    <t>I. Por permisos de construcción:</t>
  </si>
  <si>
    <t>VII. Por permisos de uso de suelo, alineamiento y número oficial:</t>
  </si>
  <si>
    <t>XI. Por certificación de terminación de obra:</t>
  </si>
  <si>
    <t>II. Tratándose de la división de un inmueble por la constitución de condominios horizontales, verticales o mixtos:</t>
  </si>
  <si>
    <t>I. Por inhumaciones en fosas o gavetas de los panteones municipales:</t>
  </si>
  <si>
    <t>I. Conformidad para uso y quema de artificios pirotécnicos en festividades</t>
  </si>
  <si>
    <t>g) Contrato de agua potable, para todos los giros</t>
  </si>
  <si>
    <t>h) Contrato de descarga de agua residual, para todos los giros</t>
  </si>
  <si>
    <t xml:space="preserve">a) En fosa común sin caja </t>
  </si>
  <si>
    <t>Por los servicios de bibliotecas públicas y casa de la cultura</t>
  </si>
  <si>
    <t>V. Carta de origen</t>
  </si>
  <si>
    <t>0m³</t>
  </si>
  <si>
    <t xml:space="preserve">a) Por devolución de animal capturado en la vía pública y servicios prestados por la perrera municipal </t>
  </si>
  <si>
    <t>Tratándose de bicicletas y motocicletas será sin costo.</t>
  </si>
  <si>
    <t>a) Servicio especial de recolección de basura a domicilio, por tonelada</t>
  </si>
  <si>
    <t>b) Por confinamiento de basura, por tonelada</t>
  </si>
  <si>
    <t>1. Marginado, por vivienda</t>
  </si>
  <si>
    <t>2. Económico, por vivienda</t>
  </si>
  <si>
    <t>3. Media, por m²</t>
  </si>
  <si>
    <t>4. Residencial y departamentos, por m²</t>
  </si>
  <si>
    <t>1. Económico (AR), por vivienda</t>
  </si>
  <si>
    <t>2. Media (AR), por m²</t>
  </si>
  <si>
    <t>3. Residencial y departamentos (AR), por m²</t>
  </si>
  <si>
    <t>1. Hoteles, cines, templos, hospitales, bancos, clubes deportivos, estaciones de servicio y todos aquellos inmuebles en los que se introduzca infraestructura especializada, por m²</t>
  </si>
  <si>
    <t>2. Áreas Pavimentadas, por m²</t>
  </si>
  <si>
    <t>3. Área de Jardines, por m²</t>
  </si>
  <si>
    <t>3. Área de Jardines (AR), por m²</t>
  </si>
  <si>
    <t>2. Bodegas, talleres y naves industriales, por m²</t>
  </si>
  <si>
    <t>2. Bodegas, talleres y naves industriales (AR), por m²</t>
  </si>
  <si>
    <t>e) Bardas y muros, por metro lineal</t>
  </si>
  <si>
    <t>IX. Por permiso para colocar temporalmente materiales empleados en una construcción sobre la vía pública, por día, por m²</t>
  </si>
  <si>
    <t xml:space="preserve">III. Permiso para la colocación de lápida en fosa o gaveta </t>
  </si>
  <si>
    <t>VII. Por permiso para depósito de restos de inhumaciones en panteones municipales</t>
  </si>
  <si>
    <t>II. Por hora extra</t>
  </si>
  <si>
    <t xml:space="preserve">VI. Por constancia de despintado </t>
  </si>
  <si>
    <t xml:space="preserve">II. Por hora extra </t>
  </si>
  <si>
    <t xml:space="preserve">IV. Dictamen de viabilidad de tránsito </t>
  </si>
  <si>
    <t>1. Representados por giros de bajo impacto y sistema S.A.R.E (AR), por m²</t>
  </si>
  <si>
    <t>b) Uso industrial</t>
  </si>
  <si>
    <t>VIII. Por autorización de uso de suelo aprobado, se pagarán las mismas cuotas señaladas en la fracción VII.</t>
  </si>
  <si>
    <t>I. De pared y adosados al piso o muro, anualmente por m²:</t>
  </si>
  <si>
    <t xml:space="preserve">IV. Por la impresión de documentos contenidos en medios magnéticos, de una hoja simple a 20 hojas simples </t>
  </si>
  <si>
    <t xml:space="preserve">V. Por la impresión de documentos contenidos en medios magnéticos, por hoja, a partir de la hoja 21 </t>
  </si>
  <si>
    <t>VI. Por permiso para depositar restos en fosa con derechos pagados a perpetuidad</t>
  </si>
  <si>
    <t xml:space="preserve">2. En cualquier otro medio móvil </t>
  </si>
  <si>
    <t xml:space="preserve">b) Para usos distintos al habitacional </t>
  </si>
  <si>
    <t xml:space="preserve">III. Permiso semestral por la colocación de cada anuncio o cartel en vehículos de servicio público urbano y suburbano </t>
  </si>
  <si>
    <t xml:space="preserve">b) Móvil: </t>
  </si>
  <si>
    <t>I. En dependencias o instituciones mensual por jornada de ocho horas</t>
  </si>
  <si>
    <t>IV. Por autorización de traslado de cadáveres para inhumación fuera del municipio</t>
  </si>
  <si>
    <t>IV. Por autorización de asentamiento de  construcciones móviles, por m²</t>
  </si>
  <si>
    <t>a) De manzana</t>
  </si>
  <si>
    <t>b) De poblaciones hasta de 30,000 habitantes</t>
  </si>
  <si>
    <t>c) De poblaciones con más de 30,000 habitantes</t>
  </si>
  <si>
    <t>d) Cuando los planos estén formados por más de una hoja, por cada hoja adicional</t>
  </si>
  <si>
    <t>a) Tratándose de fraccionamientos de tipo habitacional, por lote</t>
  </si>
  <si>
    <t>a) Tratándose de fraccionamientos de urbanización progresiva, aplicado sobre el presupuesto de las obras de introducción de agua y drenaje, así como instalación de guarniciones</t>
  </si>
  <si>
    <t xml:space="preserve">1. En vehículos de motor </t>
  </si>
  <si>
    <t>1. Sin prórroga</t>
  </si>
  <si>
    <t>2. Con prórroga</t>
  </si>
  <si>
    <t>V. Por el permiso de venta, por m²</t>
  </si>
  <si>
    <t>VI. Por el permiso de modificación de traza, por m²</t>
  </si>
  <si>
    <t>VII. Por la autorización para la construcción de desarrollos en condominio, por superficie vendible, por m²</t>
  </si>
  <si>
    <t>IV. Por permiso de venta (AR), por m²</t>
  </si>
  <si>
    <t>V. Por permiso de modificación de traza (AR), por m²</t>
  </si>
  <si>
    <t>VI. Por la autorización para la construcción de desarrollos en condominio (AR), por superficie vendible, por m²</t>
  </si>
  <si>
    <t>El impuesto sobre rifas, sorteos, loterías y concursos se causará y liquidará a la tasa del ___%.</t>
  </si>
  <si>
    <t>a) Por servicio especial de recolección de basura a domicilio, por tonelada</t>
  </si>
  <si>
    <t>a) Medios manuales, por metro cuadrado</t>
  </si>
  <si>
    <t>b) Medios mecánicos, por metro cuadrado</t>
  </si>
  <si>
    <t xml:space="preserve">El impuesto sobre adquisición de bienes inmuebles se causará y liquidará a la tasa del ____%. </t>
  </si>
  <si>
    <t xml:space="preserve">El impuesto sobre diversiones y espectáculos públicos se causará y liquidará a la tasa del ___%, </t>
  </si>
  <si>
    <t>Por los derechos de alumbrado público</t>
  </si>
  <si>
    <t>Los derechos por la prestación del servicio de estacionamiento público, en el cuadro del jardín, se causarán y liquidarán a razón de $____ por vehículo, por hora o fracción de hora.</t>
  </si>
  <si>
    <t>Los derechos por la prestación de los servicios de la casa de la cultura, en curso básico general, se causarán y liquidarán a una cuota de $____</t>
  </si>
  <si>
    <t>II. Por permisos de regularización de construcción, se cobrará el ____% adicional a lo que establece la fracción I de este artículo.</t>
  </si>
  <si>
    <t>III. Por prórrogas de permisos de construcción se causará solamente el ___% de los derechos que establece la fracción I de este artículo.</t>
  </si>
  <si>
    <t>En los inmuebles de construcción ruinosa o peligrosa se cobrará el ____% adicional a la cuota señalada en esta fracción por metro cuadrado de construcción.</t>
  </si>
  <si>
    <t xml:space="preserve">a) Para uso habitacional ___ % del costo del permiso de construcción </t>
  </si>
  <si>
    <t xml:space="preserve"> más ___% al millar sobre el valor que arroje el peritaje.</t>
  </si>
  <si>
    <t>II. Por la expedición de copias fotostáticas, de una hoja simple a 20 hojas simples</t>
  </si>
  <si>
    <t>Análisis de las propuestas de tasas y tarifas aplicables a contribuciones municipales para el ejercicio fiscal de 2020</t>
  </si>
  <si>
    <t>III.Por limpieza de terreno obligatoria o a petición del propietario se cobrará:</t>
  </si>
  <si>
    <t xml:space="preserve">d)A perpetuidad </t>
  </si>
  <si>
    <t>Unificar el espacio entre el paréntesis y el texto</t>
  </si>
  <si>
    <t>Unificar el espacio entre la fracción y el texto</t>
  </si>
  <si>
    <t>IX.El costo de fosas o gavetas por unidad será de acuerdo a lo siguiente:</t>
  </si>
  <si>
    <t>1.Especializados (AR), por m²</t>
  </si>
  <si>
    <t>2.Áreas Pavimentadas (AR), por m²</t>
  </si>
  <si>
    <t>Unificar espacio entre el punto y el texto</t>
  </si>
  <si>
    <t>3.Escuelas, por m²</t>
  </si>
  <si>
    <t xml:space="preserve"> 1.Oficinas, locales comerciales, salones de fiestas y restaurantes que no cuenten con infraestructura especializada, por m²</t>
  </si>
  <si>
    <t>3.Escuelas (AR), por m²</t>
  </si>
  <si>
    <t xml:space="preserve">I.Por la revisión de proyectos (AR) para la expedición de constancias de compatibilidad urbanística por metro cuadrado de superficie vendible </t>
  </si>
  <si>
    <t>II.Por la revisión de proyectos (AR) para la aprobación de traza por metro cuadrado de superficie vendible</t>
  </si>
  <si>
    <t>III.Por la revisión de proyectos (AR) para la expedición del permiso de obra:</t>
  </si>
  <si>
    <t>b)Auto soportados espectaculares</t>
  </si>
  <si>
    <t>Por la expedición de certificados, certificaciones y constancias y cartas</t>
  </si>
  <si>
    <t>Cambiar la Y por coma, entre la palabra certificaciones y constancias.</t>
  </si>
  <si>
    <r>
      <t xml:space="preserve">Se sugiere agregar la palabra "hoja", en </t>
    </r>
    <r>
      <rPr>
        <i/>
        <sz val="8"/>
        <color rgb="FFFF0000"/>
        <rFont val="Arial"/>
        <family val="2"/>
      </rPr>
      <t>"a partir de la ___ 21"</t>
    </r>
    <r>
      <rPr>
        <sz val="8"/>
        <color rgb="FFFF0000"/>
        <rFont val="Arial"/>
        <family val="2"/>
      </rPr>
      <t>.</t>
    </r>
  </si>
  <si>
    <r>
      <t>III. Por la expedición de copias simples, por cada copia, a partir de la</t>
    </r>
    <r>
      <rPr>
        <u/>
        <sz val="8"/>
        <color rgb="FF000080"/>
        <rFont val="Arial"/>
        <family val="2"/>
      </rPr>
      <t xml:space="preserve"> </t>
    </r>
    <r>
      <rPr>
        <sz val="8"/>
        <color rgb="FF000080"/>
        <rFont val="Arial"/>
        <family val="2"/>
      </rPr>
      <t>21</t>
    </r>
  </si>
  <si>
    <r>
      <t xml:space="preserve">En este apartado atender a la denominación del impuesto de acuerdo a las reformas de la Ley de Hacienda para los Municipios, para quedar: </t>
    </r>
    <r>
      <rPr>
        <i/>
        <sz val="8"/>
        <color rgb="FFFF0000"/>
        <rFont val="Arial"/>
        <family val="2"/>
      </rPr>
      <t>IMPUESTO SOBRE DIVISIÓN, RÉGIMEN DE PROPIEDAD EN CONDOMINIO Y LOTIFICACIÓN DE INMUEBLES.</t>
    </r>
  </si>
  <si>
    <t>Se sugiere eliminar los dos puntos al final de cada fracción.</t>
  </si>
  <si>
    <t>II. $___, Bimestral</t>
  </si>
  <si>
    <t>Unificar el espacio entre la fracción y el texto.</t>
  </si>
  <si>
    <t>Se sugiere iniciar con mayúscula la palabra Bancas</t>
  </si>
  <si>
    <r>
      <t>2. Durante los años 2002 y hasta 201</t>
    </r>
    <r>
      <rPr>
        <sz val="8"/>
        <color rgb="FFFB21CC"/>
        <rFont val="Arial"/>
        <family val="2"/>
      </rPr>
      <t>9</t>
    </r>
    <r>
      <rPr>
        <sz val="8"/>
        <color rgb="FF000080"/>
        <rFont val="Arial"/>
        <family val="2"/>
      </rPr>
      <t xml:space="preserve"> inclusive:</t>
    </r>
  </si>
  <si>
    <t>f) Cobro de servicio de drenaje y alcantarillado</t>
  </si>
  <si>
    <t>e) Cobro de tratamiento de agua residual</t>
  </si>
  <si>
    <t>i) Indexación, mensual</t>
  </si>
  <si>
    <t>b) bancas y cobertizos publicitarios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</si>
</sst>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 numFmtId="165" formatCode="0.0%"/>
    <numFmt numFmtId="166" formatCode="0.000%"/>
  </numFmts>
  <fonts count="14" x14ac:knownFonts="1">
    <font>
      <sz val="11"/>
      <color theme="1"/>
      <name val="Calibri"/>
      <family val="2"/>
      <scheme val="minor"/>
    </font>
    <font>
      <sz val="11"/>
      <color theme="1"/>
      <name val="Calibri"/>
      <family val="2"/>
      <scheme val="minor"/>
    </font>
    <font>
      <b/>
      <sz val="8"/>
      <color rgb="FF000080"/>
      <name val="Arial"/>
      <family val="2"/>
    </font>
    <font>
      <sz val="8"/>
      <color rgb="FF000080"/>
      <name val="Arial"/>
      <family val="2"/>
    </font>
    <font>
      <sz val="8"/>
      <color indexed="23"/>
      <name val="Arial"/>
      <family val="2"/>
    </font>
    <font>
      <b/>
      <sz val="8"/>
      <color indexed="23"/>
      <name val="Arial"/>
      <family val="2"/>
    </font>
    <font>
      <b/>
      <sz val="8"/>
      <color rgb="FFFF0000"/>
      <name val="Arial"/>
      <family val="2"/>
    </font>
    <font>
      <sz val="8"/>
      <color rgb="FFFF0000"/>
      <name val="Arial"/>
      <family val="2"/>
    </font>
    <font>
      <sz val="8"/>
      <color indexed="18"/>
      <name val="Arial"/>
      <family val="2"/>
    </font>
    <font>
      <sz val="8"/>
      <color theme="1"/>
      <name val="Arial"/>
      <family val="2"/>
    </font>
    <font>
      <sz val="8"/>
      <color theme="0" tint="-0.499984740745262"/>
      <name val="Arial"/>
      <family val="2"/>
    </font>
    <font>
      <sz val="8"/>
      <color rgb="FFFB21CC"/>
      <name val="Arial"/>
      <family val="2"/>
    </font>
    <font>
      <i/>
      <sz val="8"/>
      <color rgb="FFFF0000"/>
      <name val="Arial"/>
      <family val="2"/>
    </font>
    <font>
      <u/>
      <sz val="8"/>
      <color rgb="FF000080"/>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medium">
        <color indexed="18"/>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0" fontId="2" fillId="0" borderId="0" xfId="0" applyFont="1" applyFill="1" applyBorder="1" applyAlignment="1">
      <alignment wrapText="1"/>
    </xf>
    <xf numFmtId="0" fontId="3" fillId="0" borderId="0" xfId="0" applyFont="1" applyFill="1" applyBorder="1" applyAlignment="1"/>
    <xf numFmtId="10" fontId="3" fillId="0" borderId="0" xfId="0" applyNumberFormat="1" applyFont="1" applyFill="1" applyBorder="1" applyAlignment="1"/>
    <xf numFmtId="0" fontId="4" fillId="0" borderId="0" xfId="0" applyFont="1" applyFill="1" applyBorder="1" applyAlignment="1"/>
    <xf numFmtId="0" fontId="3" fillId="0" borderId="0" xfId="0" applyFont="1" applyFill="1" applyBorder="1" applyAlignment="1">
      <alignment horizontal="justify"/>
    </xf>
    <xf numFmtId="0" fontId="2" fillId="0" borderId="0" xfId="0" applyFont="1" applyFill="1" applyBorder="1"/>
    <xf numFmtId="10" fontId="2" fillId="0" borderId="0" xfId="0" applyNumberFormat="1" applyFont="1" applyFill="1" applyBorder="1" applyAlignment="1"/>
    <xf numFmtId="0" fontId="5" fillId="0" borderId="0" xfId="0" applyFont="1" applyFill="1" applyBorder="1" applyAlignment="1"/>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0" xfId="0" applyFont="1" applyFill="1" applyBorder="1" applyAlignment="1">
      <alignment wrapText="1"/>
    </xf>
    <xf numFmtId="0" fontId="2" fillId="0" borderId="3" xfId="0" applyFont="1" applyFill="1" applyBorder="1" applyAlignment="1">
      <alignment wrapText="1"/>
    </xf>
    <xf numFmtId="0" fontId="3"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Border="1" applyAlignment="1">
      <alignment horizontal="justify" vertical="center" wrapText="1"/>
    </xf>
    <xf numFmtId="165" fontId="3" fillId="0" borderId="3" xfId="0" applyNumberFormat="1" applyFont="1" applyFill="1" applyBorder="1" applyAlignment="1">
      <alignment horizontal="right" vertical="center" wrapText="1"/>
    </xf>
    <xf numFmtId="44" fontId="3" fillId="0" borderId="3" xfId="1" applyFont="1" applyFill="1" applyBorder="1" applyAlignment="1">
      <alignment horizontal="right" vertical="center" wrapText="1"/>
    </xf>
    <xf numFmtId="0" fontId="3" fillId="0" borderId="3" xfId="0" applyFont="1" applyBorder="1" applyAlignment="1">
      <alignment horizontal="justify" vertical="top" wrapText="1"/>
    </xf>
    <xf numFmtId="9" fontId="3" fillId="0" borderId="3" xfId="0" applyNumberFormat="1" applyFont="1" applyFill="1" applyBorder="1" applyAlignment="1">
      <alignment horizontal="right" vertical="center" wrapText="1"/>
    </xf>
    <xf numFmtId="0" fontId="3" fillId="0" borderId="3" xfId="0" applyFont="1" applyBorder="1" applyAlignment="1">
      <alignment vertical="top" wrapText="1"/>
    </xf>
    <xf numFmtId="0" fontId="3" fillId="0" borderId="3" xfId="0" applyFont="1" applyBorder="1" applyAlignment="1">
      <alignment vertical="center" wrapText="1"/>
    </xf>
    <xf numFmtId="0" fontId="3" fillId="0" borderId="3" xfId="0" applyFont="1" applyFill="1" applyBorder="1" applyAlignment="1">
      <alignment horizontal="justify" vertical="top" wrapText="1"/>
    </xf>
    <xf numFmtId="0" fontId="3" fillId="0" borderId="3" xfId="0" applyFont="1" applyBorder="1" applyAlignment="1">
      <alignment horizontal="justify" wrapText="1"/>
    </xf>
    <xf numFmtId="0" fontId="3" fillId="0" borderId="3" xfId="0" applyFont="1" applyFill="1" applyBorder="1" applyAlignment="1">
      <alignment vertical="top" wrapText="1"/>
    </xf>
    <xf numFmtId="0" fontId="2" fillId="0" borderId="3" xfId="0" applyFont="1" applyBorder="1" applyAlignment="1">
      <alignment vertical="center" wrapText="1"/>
    </xf>
    <xf numFmtId="0" fontId="3" fillId="0" borderId="3" xfId="0" applyFont="1" applyBorder="1" applyAlignment="1">
      <alignment wrapText="1"/>
    </xf>
    <xf numFmtId="0" fontId="7" fillId="0" borderId="3" xfId="0" applyFont="1" applyFill="1" applyBorder="1" applyAlignment="1">
      <alignment horizontal="justify" vertical="top" wrapText="1"/>
    </xf>
    <xf numFmtId="0" fontId="3" fillId="0" borderId="3" xfId="0" applyFont="1" applyFill="1" applyBorder="1" applyAlignment="1">
      <alignment wrapText="1"/>
    </xf>
    <xf numFmtId="0" fontId="3" fillId="0" borderId="3" xfId="0" applyFont="1" applyBorder="1" applyAlignment="1">
      <alignment horizontal="left" vertical="top" wrapText="1"/>
    </xf>
    <xf numFmtId="9" fontId="3" fillId="0" borderId="3" xfId="1" applyNumberFormat="1" applyFont="1" applyFill="1" applyBorder="1" applyAlignment="1">
      <alignment horizontal="right" vertical="center" wrapText="1"/>
    </xf>
    <xf numFmtId="166" fontId="3" fillId="0" borderId="3" xfId="2" applyNumberFormat="1" applyFont="1" applyFill="1" applyBorder="1" applyAlignment="1">
      <alignment horizontal="right" vertical="center" wrapText="1"/>
    </xf>
    <xf numFmtId="0" fontId="3" fillId="0" borderId="3" xfId="0" applyFont="1" applyFill="1" applyBorder="1" applyAlignment="1">
      <alignment horizontal="justify" wrapText="1"/>
    </xf>
    <xf numFmtId="0" fontId="3" fillId="0" borderId="3" xfId="0" quotePrefix="1" applyFont="1" applyBorder="1" applyAlignment="1">
      <alignment horizontal="justify" vertical="top" wrapText="1"/>
    </xf>
    <xf numFmtId="8" fontId="3" fillId="0" borderId="3" xfId="0" applyNumberFormat="1" applyFont="1" applyFill="1" applyBorder="1" applyAlignment="1">
      <alignment horizontal="right" vertical="center" wrapText="1"/>
    </xf>
    <xf numFmtId="0" fontId="3" fillId="0" borderId="4" xfId="0" applyFont="1" applyFill="1" applyBorder="1" applyAlignment="1">
      <alignment vertical="top" wrapText="1"/>
    </xf>
    <xf numFmtId="10" fontId="7" fillId="0" borderId="3"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10" fontId="3" fillId="0" borderId="0" xfId="0" applyNumberFormat="1" applyFont="1" applyFill="1" applyBorder="1" applyAlignment="1">
      <alignment wrapText="1"/>
    </xf>
    <xf numFmtId="164" fontId="4" fillId="0" borderId="0" xfId="0" applyNumberFormat="1" applyFont="1" applyFill="1" applyBorder="1" applyAlignment="1">
      <alignment wrapText="1"/>
    </xf>
    <xf numFmtId="0" fontId="3" fillId="0" borderId="0" xfId="0" applyFont="1" applyFill="1" applyBorder="1" applyAlignment="1">
      <alignment horizontal="justify" wrapText="1"/>
    </xf>
    <xf numFmtId="10" fontId="3" fillId="0" borderId="3" xfId="0" applyNumberFormat="1" applyFont="1" applyFill="1" applyBorder="1" applyAlignment="1">
      <alignment wrapText="1"/>
    </xf>
    <xf numFmtId="164" fontId="4" fillId="0" borderId="3" xfId="0" applyNumberFormat="1" applyFont="1" applyFill="1" applyBorder="1" applyAlignment="1">
      <alignment wrapText="1"/>
    </xf>
    <xf numFmtId="0" fontId="2" fillId="0" borderId="3" xfId="0" applyFont="1" applyFill="1" applyBorder="1" applyAlignment="1">
      <alignment horizontal="justify" wrapText="1"/>
    </xf>
    <xf numFmtId="164" fontId="4" fillId="0" borderId="3" xfId="0" applyNumberFormat="1" applyFont="1" applyFill="1" applyBorder="1" applyAlignment="1">
      <alignment horizontal="right" wrapText="1"/>
    </xf>
    <xf numFmtId="0" fontId="6" fillId="0" borderId="3" xfId="0" applyFont="1" applyFill="1" applyBorder="1" applyAlignment="1">
      <alignment horizontal="justify" wrapText="1"/>
    </xf>
    <xf numFmtId="10" fontId="3" fillId="0" borderId="3" xfId="0" applyNumberFormat="1" applyFont="1" applyFill="1" applyBorder="1" applyAlignment="1">
      <alignment vertical="center" wrapText="1"/>
    </xf>
    <xf numFmtId="164" fontId="4" fillId="0" borderId="3" xfId="0" applyNumberFormat="1" applyFont="1" applyFill="1" applyBorder="1" applyAlignment="1">
      <alignment vertical="center" wrapText="1"/>
    </xf>
    <xf numFmtId="10" fontId="3" fillId="0" borderId="3" xfId="2" applyNumberFormat="1" applyFont="1" applyFill="1" applyBorder="1" applyAlignment="1">
      <alignment horizontal="right" vertical="center" wrapText="1"/>
    </xf>
    <xf numFmtId="10" fontId="3" fillId="0" borderId="3" xfId="0" applyNumberFormat="1" applyFont="1" applyFill="1" applyBorder="1" applyAlignment="1">
      <alignment horizontal="center" vertical="center" wrapText="1"/>
    </xf>
    <xf numFmtId="164" fontId="4" fillId="0" borderId="3" xfId="0" applyNumberFormat="1" applyFont="1" applyFill="1" applyBorder="1" applyAlignment="1">
      <alignment horizontal="right" vertical="center" wrapText="1"/>
    </xf>
    <xf numFmtId="0" fontId="7" fillId="0" borderId="3" xfId="0" applyFont="1" applyFill="1" applyBorder="1" applyAlignment="1">
      <alignment horizontal="justify" wrapText="1"/>
    </xf>
    <xf numFmtId="165" fontId="3" fillId="0" borderId="3" xfId="2" applyNumberFormat="1" applyFont="1" applyFill="1" applyBorder="1" applyAlignment="1">
      <alignment horizontal="right" vertical="center" wrapText="1"/>
    </xf>
    <xf numFmtId="10" fontId="3" fillId="0" borderId="3" xfId="0" applyNumberFormat="1" applyFont="1" applyFill="1" applyBorder="1" applyAlignment="1">
      <alignment horizontal="right" vertical="center" wrapText="1"/>
    </xf>
    <xf numFmtId="9" fontId="3" fillId="0" borderId="3" xfId="2" applyNumberFormat="1" applyFont="1" applyFill="1" applyBorder="1" applyAlignment="1">
      <alignment horizontal="right" vertical="center" wrapText="1"/>
    </xf>
    <xf numFmtId="0" fontId="8" fillId="0" borderId="3" xfId="0" applyFont="1" applyFill="1" applyBorder="1" applyAlignment="1">
      <alignment horizontal="right" vertical="center" wrapText="1"/>
    </xf>
    <xf numFmtId="0" fontId="8" fillId="0" borderId="3" xfId="0" applyFont="1" applyBorder="1" applyAlignment="1">
      <alignment horizontal="right" vertical="center" wrapText="1"/>
    </xf>
    <xf numFmtId="10" fontId="3" fillId="0" borderId="3" xfId="1" applyNumberFormat="1" applyFont="1" applyFill="1" applyBorder="1" applyAlignment="1">
      <alignment horizontal="right" vertical="center" wrapText="1"/>
    </xf>
    <xf numFmtId="49" fontId="3" fillId="0" borderId="3" xfId="3" applyNumberFormat="1" applyFont="1" applyFill="1" applyBorder="1" applyAlignment="1">
      <alignment horizontal="right" vertical="center" wrapText="1"/>
    </xf>
    <xf numFmtId="9" fontId="3" fillId="0" borderId="3" xfId="2" applyFont="1" applyFill="1" applyBorder="1" applyAlignment="1">
      <alignment horizontal="right" vertical="center" wrapText="1"/>
    </xf>
    <xf numFmtId="0" fontId="2" fillId="0" borderId="3" xfId="0" applyFont="1" applyFill="1" applyBorder="1" applyAlignment="1">
      <alignment horizontal="justify" vertical="top" wrapText="1"/>
    </xf>
    <xf numFmtId="0" fontId="2" fillId="0" borderId="3" xfId="0" applyFont="1" applyFill="1" applyBorder="1" applyAlignment="1">
      <alignment horizontal="justify" vertical="justify" wrapText="1"/>
    </xf>
    <xf numFmtId="44" fontId="7" fillId="0" borderId="3" xfId="0" applyNumberFormat="1" applyFont="1" applyFill="1" applyBorder="1" applyAlignment="1">
      <alignment horizontal="justify" wrapText="1"/>
    </xf>
    <xf numFmtId="0" fontId="9" fillId="0" borderId="0" xfId="0" applyFont="1"/>
    <xf numFmtId="10" fontId="9" fillId="0" borderId="0" xfId="2" applyNumberFormat="1" applyFont="1"/>
    <xf numFmtId="0" fontId="9" fillId="0" borderId="0" xfId="0" applyFont="1" applyAlignment="1">
      <alignment wrapText="1"/>
    </xf>
    <xf numFmtId="0" fontId="9" fillId="0" borderId="0" xfId="0" applyFont="1" applyFill="1" applyAlignment="1">
      <alignment wrapText="1"/>
    </xf>
    <xf numFmtId="0" fontId="9" fillId="0" borderId="0" xfId="0" applyFont="1" applyFill="1"/>
    <xf numFmtId="164" fontId="10" fillId="0" borderId="3" xfId="0" applyNumberFormat="1" applyFont="1" applyFill="1" applyBorder="1" applyAlignment="1">
      <alignment horizontal="right" vertical="center" wrapText="1"/>
    </xf>
    <xf numFmtId="0" fontId="3" fillId="0" borderId="0" xfId="0" applyFont="1" applyAlignment="1">
      <alignment wrapText="1"/>
    </xf>
    <xf numFmtId="7" fontId="3" fillId="0" borderId="3" xfId="1" applyNumberFormat="1" applyFont="1" applyFill="1" applyBorder="1" applyAlignment="1">
      <alignment horizontal="right" vertical="center" wrapText="1"/>
    </xf>
    <xf numFmtId="7" fontId="3" fillId="0" borderId="3" xfId="0" applyNumberFormat="1" applyFont="1" applyFill="1" applyBorder="1" applyAlignment="1">
      <alignment horizontal="right" vertical="center" wrapText="1"/>
    </xf>
    <xf numFmtId="0" fontId="3" fillId="2" borderId="3" xfId="0" applyFont="1" applyFill="1" applyBorder="1" applyAlignment="1">
      <alignment horizontal="justify" wrapText="1"/>
    </xf>
    <xf numFmtId="165" fontId="5" fillId="0" borderId="2" xfId="0" applyNumberFormat="1" applyFont="1" applyFill="1" applyBorder="1" applyAlignment="1">
      <alignment horizontal="center" vertical="center" wrapText="1"/>
    </xf>
    <xf numFmtId="0" fontId="3" fillId="2" borderId="3" xfId="0" applyFont="1" applyFill="1" applyBorder="1" applyAlignment="1">
      <alignment horizontal="justify" vertical="top" wrapText="1"/>
    </xf>
    <xf numFmtId="0" fontId="2" fillId="2" borderId="3" xfId="0" applyFont="1" applyFill="1" applyBorder="1" applyAlignment="1">
      <alignment vertical="center" wrapText="1"/>
    </xf>
    <xf numFmtId="165" fontId="3" fillId="0" borderId="3" xfId="1" applyNumberFormat="1" applyFont="1" applyFill="1" applyBorder="1" applyAlignment="1">
      <alignment horizontal="right" vertical="center" wrapText="1"/>
    </xf>
  </cellXfs>
  <cellStyles count="4">
    <cellStyle name="Millares" xfId="3" builtinId="3"/>
    <cellStyle name="Moneda" xfId="1" builtinId="4"/>
    <cellStyle name="Normal" xfId="0" builtinId="0"/>
    <cellStyle name="Porcentaje" xfId="2" builtinId="5"/>
  </cellStyles>
  <dxfs count="4">
    <dxf>
      <font>
        <color rgb="FFFF0000"/>
      </font>
    </dxf>
    <dxf>
      <font>
        <color rgb="FFFF0000"/>
      </font>
    </dxf>
    <dxf>
      <font>
        <color rgb="FFFF0000"/>
      </font>
    </dxf>
    <dxf>
      <font>
        <color rgb="FFFF0000"/>
      </font>
    </dxf>
  </dxfs>
  <tableStyles count="0" defaultTableStyle="TableStyleMedium2" defaultPivotStyle="PivotStyleLight16"/>
  <colors>
    <mruColors>
      <color rgb="FF000080"/>
      <color rgb="FFFB21CC"/>
      <color rgb="FF7E02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28"/>
  <sheetViews>
    <sheetView tabSelected="1" topLeftCell="A2" zoomScale="130" zoomScaleNormal="130" workbookViewId="0">
      <pane xSplit="1" ySplit="4" topLeftCell="B6" activePane="bottomRight" state="frozen"/>
      <selection activeCell="A2" sqref="A2"/>
      <selection pane="topRight" activeCell="B2" sqref="B2"/>
      <selection pane="bottomLeft" activeCell="A6" sqref="A6"/>
      <selection pane="bottomRight" activeCell="B2" sqref="B2"/>
    </sheetView>
  </sheetViews>
  <sheetFormatPr baseColWidth="10" defaultRowHeight="11.25" x14ac:dyDescent="0.2"/>
  <cols>
    <col min="1" max="1" width="4.28515625" style="63" customWidth="1"/>
    <col min="2" max="2" width="52.7109375" style="63" customWidth="1"/>
    <col min="3" max="3" width="11.7109375" style="63" customWidth="1"/>
    <col min="4" max="4" width="11.7109375" style="67" customWidth="1"/>
    <col min="5" max="6" width="8.28515625" style="63" customWidth="1"/>
    <col min="7" max="7" width="47" style="63" customWidth="1"/>
    <col min="8" max="16384" width="11.42578125" style="63"/>
  </cols>
  <sheetData>
    <row r="2" spans="2:8" x14ac:dyDescent="0.2">
      <c r="B2" s="1" t="s">
        <v>53</v>
      </c>
      <c r="C2" s="2"/>
      <c r="D2" s="2"/>
      <c r="E2" s="3"/>
      <c r="F2" s="4"/>
      <c r="G2" s="5"/>
    </row>
    <row r="3" spans="2:8" x14ac:dyDescent="0.2">
      <c r="B3" s="6" t="s">
        <v>265</v>
      </c>
      <c r="C3" s="2"/>
      <c r="D3" s="2"/>
      <c r="E3" s="7"/>
      <c r="F3" s="8"/>
      <c r="G3" s="5"/>
    </row>
    <row r="4" spans="2:8" x14ac:dyDescent="0.2">
      <c r="B4" s="9"/>
      <c r="C4" s="9" t="s">
        <v>0</v>
      </c>
      <c r="D4" s="9" t="s">
        <v>1</v>
      </c>
      <c r="E4" s="9" t="s">
        <v>2</v>
      </c>
      <c r="F4" s="10" t="s">
        <v>161</v>
      </c>
      <c r="G4" s="10"/>
    </row>
    <row r="5" spans="2:8" ht="12" thickBot="1" x14ac:dyDescent="0.25">
      <c r="B5" s="37" t="s">
        <v>3</v>
      </c>
      <c r="C5" s="37">
        <v>2019</v>
      </c>
      <c r="D5" s="37">
        <v>2020</v>
      </c>
      <c r="E5" s="37" t="s">
        <v>4</v>
      </c>
      <c r="F5" s="73">
        <v>3.5000000000000003E-2</v>
      </c>
      <c r="G5" s="37" t="s">
        <v>5</v>
      </c>
    </row>
    <row r="6" spans="2:8" x14ac:dyDescent="0.2">
      <c r="B6" s="11"/>
      <c r="C6" s="11"/>
      <c r="D6" s="11"/>
      <c r="E6" s="38"/>
      <c r="F6" s="39"/>
      <c r="G6" s="40"/>
    </row>
    <row r="7" spans="2:8" x14ac:dyDescent="0.2">
      <c r="B7" s="12" t="s">
        <v>6</v>
      </c>
      <c r="C7" s="28"/>
      <c r="D7" s="28"/>
      <c r="E7" s="41"/>
      <c r="F7" s="42"/>
      <c r="G7" s="43"/>
    </row>
    <row r="8" spans="2:8" x14ac:dyDescent="0.2">
      <c r="B8" s="13"/>
      <c r="C8" s="28"/>
      <c r="D8" s="28"/>
      <c r="E8" s="41"/>
      <c r="F8" s="44"/>
      <c r="G8" s="32"/>
    </row>
    <row r="9" spans="2:8" x14ac:dyDescent="0.2">
      <c r="B9" s="14" t="s">
        <v>7</v>
      </c>
      <c r="C9" s="28"/>
      <c r="D9" s="28"/>
      <c r="E9" s="41"/>
      <c r="F9" s="44"/>
      <c r="G9" s="43"/>
    </row>
    <row r="10" spans="2:8" ht="22.5" x14ac:dyDescent="0.2">
      <c r="B10" s="28" t="s">
        <v>162</v>
      </c>
      <c r="C10" s="28"/>
      <c r="D10" s="28"/>
      <c r="E10" s="41"/>
      <c r="F10" s="44"/>
      <c r="G10" s="43"/>
    </row>
    <row r="11" spans="2:8" x14ac:dyDescent="0.2">
      <c r="B11" s="13" t="s">
        <v>163</v>
      </c>
      <c r="C11" s="28"/>
      <c r="D11" s="28"/>
      <c r="E11" s="46"/>
      <c r="F11" s="47"/>
      <c r="G11" s="45"/>
    </row>
    <row r="12" spans="2:8" x14ac:dyDescent="0.2">
      <c r="B12" s="13" t="s">
        <v>164</v>
      </c>
      <c r="C12" s="28"/>
      <c r="D12" s="28"/>
      <c r="E12" s="46"/>
      <c r="F12" s="47"/>
      <c r="G12" s="45"/>
    </row>
    <row r="13" spans="2:8" x14ac:dyDescent="0.2">
      <c r="B13" s="13" t="s">
        <v>165</v>
      </c>
      <c r="C13" s="28"/>
      <c r="D13" s="28"/>
      <c r="E13" s="46"/>
      <c r="F13" s="47"/>
      <c r="G13" s="45"/>
    </row>
    <row r="14" spans="2:8" x14ac:dyDescent="0.2">
      <c r="B14" s="13" t="s">
        <v>8</v>
      </c>
      <c r="C14" s="48">
        <v>2.3999999999999998E-3</v>
      </c>
      <c r="D14" s="48">
        <v>2.3999999999999998E-3</v>
      </c>
      <c r="E14" s="49">
        <f>ROUND((D14/C14-1),4)</f>
        <v>0</v>
      </c>
      <c r="F14" s="50"/>
      <c r="G14" s="45"/>
      <c r="H14" s="64"/>
    </row>
    <row r="15" spans="2:8" x14ac:dyDescent="0.2">
      <c r="B15" s="13" t="s">
        <v>9</v>
      </c>
      <c r="C15" s="48">
        <v>4.4999999999999997E-3</v>
      </c>
      <c r="D15" s="48">
        <v>4.4999999999999997E-3</v>
      </c>
      <c r="E15" s="49">
        <f t="shared" ref="E15:E16" si="0">ROUND((D15/C15-1),4)</f>
        <v>0</v>
      </c>
      <c r="F15" s="50"/>
      <c r="G15" s="45"/>
    </row>
    <row r="16" spans="2:8" x14ac:dyDescent="0.2">
      <c r="B16" s="13" t="s">
        <v>166</v>
      </c>
      <c r="C16" s="48">
        <v>1.8E-3</v>
      </c>
      <c r="D16" s="48">
        <v>1.8E-3</v>
      </c>
      <c r="E16" s="49">
        <f t="shared" si="0"/>
        <v>0</v>
      </c>
      <c r="F16" s="50"/>
      <c r="G16" s="51"/>
    </row>
    <row r="17" spans="2:7" x14ac:dyDescent="0.2">
      <c r="B17" s="13" t="s">
        <v>290</v>
      </c>
      <c r="C17" s="48"/>
      <c r="D17" s="48"/>
      <c r="E17" s="49"/>
      <c r="F17" s="50"/>
      <c r="G17" s="51"/>
    </row>
    <row r="18" spans="2:7" x14ac:dyDescent="0.2">
      <c r="B18" s="13" t="s">
        <v>8</v>
      </c>
      <c r="C18" s="48">
        <v>2.3999999999999998E-3</v>
      </c>
      <c r="D18" s="48">
        <v>2.3999999999999998E-3</v>
      </c>
      <c r="E18" s="49">
        <f t="shared" ref="E18:E20" si="1">ROUND((D18/C18-1),4)</f>
        <v>0</v>
      </c>
      <c r="F18" s="50"/>
      <c r="G18" s="51"/>
    </row>
    <row r="19" spans="2:7" x14ac:dyDescent="0.2">
      <c r="B19" s="13" t="s">
        <v>9</v>
      </c>
      <c r="C19" s="48">
        <v>4.4999999999999997E-3</v>
      </c>
      <c r="D19" s="48">
        <v>4.4999999999999997E-3</v>
      </c>
      <c r="E19" s="49">
        <f t="shared" si="1"/>
        <v>0</v>
      </c>
      <c r="F19" s="50"/>
      <c r="G19" s="51"/>
    </row>
    <row r="20" spans="2:7" x14ac:dyDescent="0.2">
      <c r="B20" s="13" t="s">
        <v>166</v>
      </c>
      <c r="C20" s="48">
        <v>1.8E-3</v>
      </c>
      <c r="D20" s="48">
        <v>1.8E-3</v>
      </c>
      <c r="E20" s="49">
        <f t="shared" si="1"/>
        <v>0</v>
      </c>
      <c r="F20" s="50"/>
      <c r="G20" s="51"/>
    </row>
    <row r="21" spans="2:7" x14ac:dyDescent="0.2">
      <c r="B21" s="13" t="s">
        <v>167</v>
      </c>
      <c r="C21" s="48"/>
      <c r="D21" s="48"/>
      <c r="E21" s="49"/>
      <c r="F21" s="50"/>
      <c r="G21" s="51"/>
    </row>
    <row r="22" spans="2:7" x14ac:dyDescent="0.2">
      <c r="B22" s="13" t="s">
        <v>8</v>
      </c>
      <c r="C22" s="48">
        <v>8.0000000000000002E-3</v>
      </c>
      <c r="D22" s="48">
        <v>8.0000000000000002E-3</v>
      </c>
      <c r="E22" s="49">
        <f t="shared" ref="E22:E24" si="2">ROUND((D22/C22-1),4)</f>
        <v>0</v>
      </c>
      <c r="F22" s="50"/>
      <c r="G22" s="51"/>
    </row>
    <row r="23" spans="2:7" x14ac:dyDescent="0.2">
      <c r="B23" s="13" t="s">
        <v>9</v>
      </c>
      <c r="C23" s="48">
        <v>1.4999999999999999E-2</v>
      </c>
      <c r="D23" s="48">
        <v>1.4999999999999999E-2</v>
      </c>
      <c r="E23" s="49">
        <f t="shared" si="2"/>
        <v>0</v>
      </c>
      <c r="F23" s="50"/>
      <c r="G23" s="51"/>
    </row>
    <row r="24" spans="2:7" x14ac:dyDescent="0.2">
      <c r="B24" s="13" t="s">
        <v>166</v>
      </c>
      <c r="C24" s="48">
        <v>6.0000000000000001E-3</v>
      </c>
      <c r="D24" s="48">
        <v>6.0000000000000001E-3</v>
      </c>
      <c r="E24" s="49">
        <f t="shared" si="2"/>
        <v>0</v>
      </c>
      <c r="F24" s="50"/>
      <c r="G24" s="51"/>
    </row>
    <row r="25" spans="2:7" x14ac:dyDescent="0.2">
      <c r="B25" s="13" t="s">
        <v>168</v>
      </c>
      <c r="C25" s="48"/>
      <c r="D25" s="48"/>
      <c r="E25" s="49"/>
      <c r="F25" s="50"/>
      <c r="G25" s="51"/>
    </row>
    <row r="26" spans="2:7" x14ac:dyDescent="0.2">
      <c r="B26" s="13" t="s">
        <v>8</v>
      </c>
      <c r="C26" s="48">
        <v>1.2999999999999999E-2</v>
      </c>
      <c r="D26" s="48">
        <v>1.2999999999999999E-2</v>
      </c>
      <c r="E26" s="49">
        <f t="shared" ref="E26:E28" si="3">ROUND((D26/C26-1),4)</f>
        <v>0</v>
      </c>
      <c r="F26" s="50"/>
      <c r="G26" s="51"/>
    </row>
    <row r="27" spans="2:7" x14ac:dyDescent="0.2">
      <c r="B27" s="13" t="s">
        <v>9</v>
      </c>
      <c r="C27" s="48">
        <v>1.2999999999999999E-2</v>
      </c>
      <c r="D27" s="48">
        <v>1.2999999999999999E-2</v>
      </c>
      <c r="E27" s="49">
        <f t="shared" si="3"/>
        <v>0</v>
      </c>
      <c r="F27" s="50"/>
      <c r="G27" s="51"/>
    </row>
    <row r="28" spans="2:7" x14ac:dyDescent="0.2">
      <c r="B28" s="13" t="s">
        <v>166</v>
      </c>
      <c r="C28" s="48">
        <v>1.2E-2</v>
      </c>
      <c r="D28" s="48">
        <v>1.2E-2</v>
      </c>
      <c r="E28" s="49">
        <f t="shared" si="3"/>
        <v>0</v>
      </c>
      <c r="F28" s="50"/>
      <c r="G28" s="51"/>
    </row>
    <row r="29" spans="2:7" x14ac:dyDescent="0.2">
      <c r="B29" s="13"/>
      <c r="C29" s="48"/>
      <c r="D29" s="48"/>
      <c r="E29" s="49"/>
      <c r="F29" s="50"/>
      <c r="G29" s="51"/>
    </row>
    <row r="30" spans="2:7" x14ac:dyDescent="0.2">
      <c r="B30" s="13" t="s">
        <v>10</v>
      </c>
      <c r="C30" s="70">
        <v>272.31</v>
      </c>
      <c r="D30" s="70">
        <v>281.83999999999997</v>
      </c>
      <c r="E30" s="49">
        <f>ROUND((D30/C30-1),4)</f>
        <v>3.5000000000000003E-2</v>
      </c>
      <c r="F30" s="50">
        <f>ROUND((C30*(1+$F$5)),2)</f>
        <v>281.83999999999997</v>
      </c>
      <c r="G30" s="51"/>
    </row>
    <row r="31" spans="2:7" x14ac:dyDescent="0.2">
      <c r="B31" s="14"/>
      <c r="C31" s="16"/>
      <c r="D31" s="16"/>
      <c r="E31" s="53"/>
      <c r="F31" s="50"/>
      <c r="G31" s="51"/>
    </row>
    <row r="32" spans="2:7" x14ac:dyDescent="0.2">
      <c r="B32" s="61" t="s">
        <v>169</v>
      </c>
      <c r="C32" s="16"/>
      <c r="D32" s="16"/>
      <c r="E32" s="49"/>
      <c r="F32" s="50"/>
      <c r="G32" s="36"/>
    </row>
    <row r="33" spans="2:7" ht="22.5" x14ac:dyDescent="0.2">
      <c r="B33" s="24" t="s">
        <v>254</v>
      </c>
      <c r="C33" s="52">
        <v>5.0000000000000001E-3</v>
      </c>
      <c r="D33" s="52">
        <v>5.0000000000000001E-3</v>
      </c>
      <c r="E33" s="49">
        <f>ROUND((D33/C33-1),4)</f>
        <v>0</v>
      </c>
      <c r="F33" s="50"/>
      <c r="G33" s="51"/>
    </row>
    <row r="34" spans="2:7" x14ac:dyDescent="0.2">
      <c r="B34" s="15"/>
      <c r="C34" s="16"/>
      <c r="D34" s="16"/>
      <c r="E34" s="53"/>
      <c r="F34" s="50"/>
      <c r="G34" s="51"/>
    </row>
    <row r="35" spans="2:7" ht="56.25" x14ac:dyDescent="0.2">
      <c r="B35" s="75" t="s">
        <v>11</v>
      </c>
      <c r="C35" s="16"/>
      <c r="D35" s="16"/>
      <c r="E35" s="53"/>
      <c r="F35" s="50"/>
      <c r="G35" s="51" t="s">
        <v>285</v>
      </c>
    </row>
    <row r="36" spans="2:7" ht="22.5" x14ac:dyDescent="0.2">
      <c r="B36" s="13" t="s">
        <v>179</v>
      </c>
      <c r="C36" s="52">
        <v>8.9999999999999993E-3</v>
      </c>
      <c r="D36" s="52">
        <v>8.9999999999999993E-3</v>
      </c>
      <c r="E36" s="49">
        <f t="shared" ref="E36:E38" si="4">ROUND((D36/C36-1),4)</f>
        <v>0</v>
      </c>
      <c r="F36" s="50"/>
      <c r="G36" s="51" t="s">
        <v>286</v>
      </c>
    </row>
    <row r="37" spans="2:7" ht="22.5" x14ac:dyDescent="0.2">
      <c r="B37" s="13" t="s">
        <v>187</v>
      </c>
      <c r="C37" s="53">
        <v>4.4999999999999997E-3</v>
      </c>
      <c r="D37" s="53">
        <v>4.4999999999999997E-3</v>
      </c>
      <c r="E37" s="49">
        <f t="shared" si="4"/>
        <v>0</v>
      </c>
      <c r="F37" s="50"/>
      <c r="G37" s="51"/>
    </row>
    <row r="38" spans="2:7" x14ac:dyDescent="0.2">
      <c r="B38" s="13" t="s">
        <v>180</v>
      </c>
      <c r="C38" s="53">
        <v>4.4999999999999997E-3</v>
      </c>
      <c r="D38" s="53">
        <v>4.4999999999999997E-3</v>
      </c>
      <c r="E38" s="49">
        <f t="shared" si="4"/>
        <v>0</v>
      </c>
      <c r="F38" s="50"/>
      <c r="G38" s="51"/>
    </row>
    <row r="39" spans="2:7" x14ac:dyDescent="0.2">
      <c r="B39" s="13"/>
      <c r="C39" s="16"/>
      <c r="D39" s="16"/>
      <c r="E39" s="53"/>
      <c r="F39" s="50"/>
      <c r="G39" s="51"/>
    </row>
    <row r="40" spans="2:7" x14ac:dyDescent="0.2">
      <c r="B40" s="12" t="s">
        <v>12</v>
      </c>
      <c r="C40" s="16"/>
      <c r="D40" s="16"/>
      <c r="E40" s="53"/>
      <c r="F40" s="50"/>
      <c r="G40" s="45"/>
    </row>
    <row r="41" spans="2:7" x14ac:dyDescent="0.2">
      <c r="B41" s="13" t="s">
        <v>140</v>
      </c>
      <c r="C41" s="70">
        <v>0.5</v>
      </c>
      <c r="D41" s="70">
        <v>0.52</v>
      </c>
      <c r="E41" s="49">
        <f t="shared" ref="E41:E55" si="5">ROUND((D41/C41-1),4)</f>
        <v>0.04</v>
      </c>
      <c r="F41" s="68">
        <f t="shared" ref="F41:F55" si="6">ROUND((C41*(1+$F$5)),2)</f>
        <v>0.52</v>
      </c>
      <c r="G41" s="45"/>
    </row>
    <row r="42" spans="2:7" x14ac:dyDescent="0.2">
      <c r="B42" s="13" t="s">
        <v>141</v>
      </c>
      <c r="C42" s="70">
        <v>0.35</v>
      </c>
      <c r="D42" s="70">
        <v>0.36</v>
      </c>
      <c r="E42" s="49">
        <f t="shared" si="5"/>
        <v>2.86E-2</v>
      </c>
      <c r="F42" s="50">
        <f t="shared" si="6"/>
        <v>0.36</v>
      </c>
      <c r="G42" s="45"/>
    </row>
    <row r="43" spans="2:7" x14ac:dyDescent="0.2">
      <c r="B43" s="13" t="s">
        <v>142</v>
      </c>
      <c r="C43" s="70">
        <v>0.23</v>
      </c>
      <c r="D43" s="70">
        <v>0.24</v>
      </c>
      <c r="E43" s="49">
        <f t="shared" si="5"/>
        <v>4.3499999999999997E-2</v>
      </c>
      <c r="F43" s="50">
        <f t="shared" si="6"/>
        <v>0.24</v>
      </c>
      <c r="G43" s="45"/>
    </row>
    <row r="44" spans="2:7" x14ac:dyDescent="0.2">
      <c r="B44" s="13" t="s">
        <v>143</v>
      </c>
      <c r="C44" s="70">
        <v>0.23</v>
      </c>
      <c r="D44" s="70">
        <v>0.24</v>
      </c>
      <c r="E44" s="49">
        <f t="shared" si="5"/>
        <v>4.3499999999999997E-2</v>
      </c>
      <c r="F44" s="50">
        <f t="shared" si="6"/>
        <v>0.24</v>
      </c>
      <c r="G44" s="45"/>
    </row>
    <row r="45" spans="2:7" x14ac:dyDescent="0.2">
      <c r="B45" s="13" t="s">
        <v>144</v>
      </c>
      <c r="C45" s="70">
        <v>0.23</v>
      </c>
      <c r="D45" s="70">
        <v>0.24</v>
      </c>
      <c r="E45" s="49">
        <f t="shared" si="5"/>
        <v>4.3499999999999997E-2</v>
      </c>
      <c r="F45" s="50">
        <f t="shared" si="6"/>
        <v>0.24</v>
      </c>
      <c r="G45" s="45"/>
    </row>
    <row r="46" spans="2:7" x14ac:dyDescent="0.2">
      <c r="B46" s="13" t="s">
        <v>145</v>
      </c>
      <c r="C46" s="70">
        <v>0.19</v>
      </c>
      <c r="D46" s="70">
        <v>0.2</v>
      </c>
      <c r="E46" s="49">
        <f t="shared" si="5"/>
        <v>5.2600000000000001E-2</v>
      </c>
      <c r="F46" s="50">
        <f t="shared" si="6"/>
        <v>0.2</v>
      </c>
      <c r="G46" s="45"/>
    </row>
    <row r="47" spans="2:7" x14ac:dyDescent="0.2">
      <c r="B47" s="13" t="s">
        <v>146</v>
      </c>
      <c r="C47" s="70">
        <v>0.23</v>
      </c>
      <c r="D47" s="70">
        <v>0.24</v>
      </c>
      <c r="E47" s="49">
        <f t="shared" si="5"/>
        <v>4.3499999999999997E-2</v>
      </c>
      <c r="F47" s="50">
        <f t="shared" si="6"/>
        <v>0.24</v>
      </c>
      <c r="G47" s="45"/>
    </row>
    <row r="48" spans="2:7" x14ac:dyDescent="0.2">
      <c r="B48" s="13" t="s">
        <v>147</v>
      </c>
      <c r="C48" s="70">
        <v>0.23</v>
      </c>
      <c r="D48" s="70">
        <v>0.24</v>
      </c>
      <c r="E48" s="49">
        <f t="shared" si="5"/>
        <v>4.3499999999999997E-2</v>
      </c>
      <c r="F48" s="50">
        <f t="shared" si="6"/>
        <v>0.24</v>
      </c>
      <c r="G48" s="45"/>
    </row>
    <row r="49" spans="2:7" x14ac:dyDescent="0.2">
      <c r="B49" s="13" t="s">
        <v>148</v>
      </c>
      <c r="C49" s="70">
        <v>0.28999999999999998</v>
      </c>
      <c r="D49" s="70">
        <v>0.3</v>
      </c>
      <c r="E49" s="49">
        <f t="shared" si="5"/>
        <v>3.4500000000000003E-2</v>
      </c>
      <c r="F49" s="50">
        <f t="shared" si="6"/>
        <v>0.3</v>
      </c>
      <c r="G49" s="45"/>
    </row>
    <row r="50" spans="2:7" x14ac:dyDescent="0.2">
      <c r="B50" s="13" t="s">
        <v>149</v>
      </c>
      <c r="C50" s="70">
        <v>0.53</v>
      </c>
      <c r="D50" s="70">
        <v>0.55000000000000004</v>
      </c>
      <c r="E50" s="49">
        <f t="shared" si="5"/>
        <v>3.7699999999999997E-2</v>
      </c>
      <c r="F50" s="50">
        <f t="shared" si="6"/>
        <v>0.55000000000000004</v>
      </c>
      <c r="G50" s="45"/>
    </row>
    <row r="51" spans="2:7" x14ac:dyDescent="0.2">
      <c r="B51" s="13" t="s">
        <v>150</v>
      </c>
      <c r="C51" s="70">
        <v>0.24</v>
      </c>
      <c r="D51" s="70">
        <v>0.25</v>
      </c>
      <c r="E51" s="49">
        <f t="shared" si="5"/>
        <v>4.1700000000000001E-2</v>
      </c>
      <c r="F51" s="50">
        <f t="shared" si="6"/>
        <v>0.25</v>
      </c>
      <c r="G51" s="45"/>
    </row>
    <row r="52" spans="2:7" x14ac:dyDescent="0.2">
      <c r="B52" s="13" t="s">
        <v>151</v>
      </c>
      <c r="C52" s="70">
        <v>0.31</v>
      </c>
      <c r="D52" s="70">
        <v>0.32</v>
      </c>
      <c r="E52" s="49">
        <f t="shared" si="5"/>
        <v>3.2300000000000002E-2</v>
      </c>
      <c r="F52" s="50">
        <f t="shared" si="6"/>
        <v>0.32</v>
      </c>
      <c r="G52" s="45"/>
    </row>
    <row r="53" spans="2:7" x14ac:dyDescent="0.2">
      <c r="B53" s="13" t="s">
        <v>152</v>
      </c>
      <c r="C53" s="70">
        <v>0.52</v>
      </c>
      <c r="D53" s="70">
        <v>0.54</v>
      </c>
      <c r="E53" s="49">
        <f t="shared" si="5"/>
        <v>3.85E-2</v>
      </c>
      <c r="F53" s="50">
        <f t="shared" si="6"/>
        <v>0.54</v>
      </c>
      <c r="G53" s="45"/>
    </row>
    <row r="54" spans="2:7" x14ac:dyDescent="0.2">
      <c r="B54" s="13" t="s">
        <v>153</v>
      </c>
      <c r="C54" s="70">
        <v>0.22</v>
      </c>
      <c r="D54" s="70">
        <v>0.23</v>
      </c>
      <c r="E54" s="49">
        <f t="shared" si="5"/>
        <v>4.5499999999999999E-2</v>
      </c>
      <c r="F54" s="50">
        <f t="shared" si="6"/>
        <v>0.23</v>
      </c>
      <c r="G54" s="45"/>
    </row>
    <row r="55" spans="2:7" x14ac:dyDescent="0.2">
      <c r="B55" s="13" t="s">
        <v>154</v>
      </c>
      <c r="C55" s="70">
        <v>0.35</v>
      </c>
      <c r="D55" s="70">
        <v>0.36</v>
      </c>
      <c r="E55" s="49">
        <f t="shared" si="5"/>
        <v>2.86E-2</v>
      </c>
      <c r="F55" s="50">
        <f t="shared" si="6"/>
        <v>0.36</v>
      </c>
      <c r="G55" s="45"/>
    </row>
    <row r="56" spans="2:7" x14ac:dyDescent="0.2">
      <c r="B56" s="14"/>
      <c r="C56" s="52"/>
      <c r="D56" s="52"/>
      <c r="E56" s="53"/>
      <c r="F56" s="50"/>
      <c r="G56" s="51"/>
    </row>
    <row r="57" spans="2:7" x14ac:dyDescent="0.2">
      <c r="B57" s="14" t="s">
        <v>13</v>
      </c>
      <c r="C57" s="54"/>
      <c r="D57" s="54"/>
      <c r="E57" s="49"/>
      <c r="F57" s="50"/>
      <c r="G57" s="51"/>
    </row>
    <row r="58" spans="2:7" ht="22.5" x14ac:dyDescent="0.2">
      <c r="B58" s="13" t="s">
        <v>181</v>
      </c>
      <c r="C58" s="48">
        <v>0.1575</v>
      </c>
      <c r="D58" s="48">
        <v>0.1575</v>
      </c>
      <c r="E58" s="49">
        <f>ROUND((D58/C58-1),4)</f>
        <v>0</v>
      </c>
      <c r="F58" s="50"/>
      <c r="G58" s="51"/>
    </row>
    <row r="59" spans="2:7" x14ac:dyDescent="0.2">
      <c r="B59" s="14"/>
      <c r="C59" s="52"/>
      <c r="D59" s="52"/>
      <c r="E59" s="53"/>
      <c r="F59" s="50"/>
      <c r="G59" s="51"/>
    </row>
    <row r="60" spans="2:7" x14ac:dyDescent="0.2">
      <c r="B60" s="14" t="s">
        <v>14</v>
      </c>
      <c r="C60" s="52"/>
      <c r="D60" s="52"/>
      <c r="E60" s="49"/>
      <c r="F60" s="50"/>
      <c r="G60" s="51"/>
    </row>
    <row r="61" spans="2:7" ht="22.5" x14ac:dyDescent="0.2">
      <c r="B61" s="13" t="s">
        <v>255</v>
      </c>
      <c r="C61" s="54">
        <v>0.05</v>
      </c>
      <c r="D61" s="54">
        <v>0.05</v>
      </c>
      <c r="E61" s="49">
        <f>ROUND((D61/C61-1),4)</f>
        <v>0</v>
      </c>
      <c r="F61" s="50"/>
      <c r="G61" s="51"/>
    </row>
    <row r="62" spans="2:7" x14ac:dyDescent="0.2">
      <c r="B62" s="13"/>
      <c r="C62" s="16"/>
      <c r="D62" s="16"/>
      <c r="E62" s="53"/>
      <c r="F62" s="50"/>
    </row>
    <row r="63" spans="2:7" x14ac:dyDescent="0.2">
      <c r="B63" s="14" t="s">
        <v>15</v>
      </c>
      <c r="C63" s="52"/>
      <c r="D63" s="52"/>
      <c r="E63" s="49"/>
      <c r="F63" s="50"/>
      <c r="G63" s="45"/>
    </row>
    <row r="64" spans="2:7" ht="22.5" x14ac:dyDescent="0.2">
      <c r="B64" s="22" t="s">
        <v>250</v>
      </c>
      <c r="C64" s="19">
        <v>0.06</v>
      </c>
      <c r="D64" s="19">
        <v>0.06</v>
      </c>
      <c r="E64" s="49">
        <f>ROUND((D64/C64-1),4)</f>
        <v>0</v>
      </c>
      <c r="F64" s="50"/>
      <c r="G64" s="51"/>
    </row>
    <row r="65" spans="2:7" x14ac:dyDescent="0.2">
      <c r="B65" s="18"/>
      <c r="C65" s="19"/>
      <c r="D65" s="19"/>
      <c r="E65" s="49"/>
      <c r="F65" s="50"/>
      <c r="G65" s="45"/>
    </row>
    <row r="66" spans="2:7" ht="33.75" x14ac:dyDescent="0.2">
      <c r="B66" s="14" t="s">
        <v>16</v>
      </c>
      <c r="C66" s="16"/>
      <c r="D66" s="16"/>
      <c r="E66" s="53"/>
      <c r="F66" s="50"/>
      <c r="G66" s="45"/>
    </row>
    <row r="67" spans="2:7" x14ac:dyDescent="0.2">
      <c r="B67" s="20" t="s">
        <v>54</v>
      </c>
      <c r="C67" s="71">
        <v>8.91</v>
      </c>
      <c r="D67" s="71">
        <v>9.2200000000000006</v>
      </c>
      <c r="E67" s="49">
        <f t="shared" ref="E67:E74" si="7">ROUND((D67/C67-1),4)</f>
        <v>3.4799999999999998E-2</v>
      </c>
      <c r="F67" s="50">
        <f t="shared" ref="F67:F74" si="8">ROUND((C67*(1+$F$5)),2)</f>
        <v>9.2200000000000006</v>
      </c>
      <c r="G67" s="45"/>
    </row>
    <row r="68" spans="2:7" x14ac:dyDescent="0.2">
      <c r="B68" s="20" t="s">
        <v>56</v>
      </c>
      <c r="C68" s="71">
        <v>3.86</v>
      </c>
      <c r="D68" s="71">
        <v>4</v>
      </c>
      <c r="E68" s="49">
        <f t="shared" si="7"/>
        <v>3.6299999999999999E-2</v>
      </c>
      <c r="F68" s="50">
        <f t="shared" si="8"/>
        <v>4</v>
      </c>
      <c r="G68" s="45"/>
    </row>
    <row r="69" spans="2:7" x14ac:dyDescent="0.2">
      <c r="B69" s="20" t="s">
        <v>55</v>
      </c>
      <c r="C69" s="71">
        <v>3.86</v>
      </c>
      <c r="D69" s="71">
        <v>4</v>
      </c>
      <c r="E69" s="49">
        <f t="shared" si="7"/>
        <v>3.6299999999999999E-2</v>
      </c>
      <c r="F69" s="50">
        <f t="shared" si="8"/>
        <v>4</v>
      </c>
      <c r="G69" s="45"/>
    </row>
    <row r="70" spans="2:7" x14ac:dyDescent="0.2">
      <c r="B70" s="20" t="s">
        <v>57</v>
      </c>
      <c r="C70" s="71">
        <v>1.32</v>
      </c>
      <c r="D70" s="71">
        <v>1.37</v>
      </c>
      <c r="E70" s="49">
        <f t="shared" si="7"/>
        <v>3.7900000000000003E-2</v>
      </c>
      <c r="F70" s="50">
        <f t="shared" si="8"/>
        <v>1.37</v>
      </c>
      <c r="G70" s="45"/>
    </row>
    <row r="71" spans="2:7" x14ac:dyDescent="0.2">
      <c r="B71" s="20" t="s">
        <v>173</v>
      </c>
      <c r="C71" s="71">
        <v>1.1399999999999999</v>
      </c>
      <c r="D71" s="71">
        <v>1.18</v>
      </c>
      <c r="E71" s="49">
        <f t="shared" si="7"/>
        <v>3.5099999999999999E-2</v>
      </c>
      <c r="F71" s="50">
        <f t="shared" si="8"/>
        <v>1.18</v>
      </c>
      <c r="G71" s="45"/>
    </row>
    <row r="72" spans="2:7" x14ac:dyDescent="0.2">
      <c r="B72" s="20" t="s">
        <v>58</v>
      </c>
      <c r="C72" s="71">
        <v>1.1399999999999999</v>
      </c>
      <c r="D72" s="71">
        <v>1.18</v>
      </c>
      <c r="E72" s="49">
        <f t="shared" si="7"/>
        <v>3.5099999999999999E-2</v>
      </c>
      <c r="F72" s="50">
        <f t="shared" si="8"/>
        <v>1.18</v>
      </c>
      <c r="G72" s="45"/>
    </row>
    <row r="73" spans="2:7" x14ac:dyDescent="0.2">
      <c r="B73" s="20" t="s">
        <v>59</v>
      </c>
      <c r="C73" s="71">
        <v>0.82</v>
      </c>
      <c r="D73" s="71">
        <v>0.85</v>
      </c>
      <c r="E73" s="49">
        <f t="shared" si="7"/>
        <v>3.6600000000000001E-2</v>
      </c>
      <c r="F73" s="50">
        <f t="shared" si="8"/>
        <v>0.85</v>
      </c>
      <c r="G73" s="45"/>
    </row>
    <row r="74" spans="2:7" x14ac:dyDescent="0.2">
      <c r="B74" s="20" t="s">
        <v>60</v>
      </c>
      <c r="C74" s="71">
        <v>0.34</v>
      </c>
      <c r="D74" s="71">
        <v>0.35</v>
      </c>
      <c r="E74" s="49">
        <f t="shared" si="7"/>
        <v>2.9399999999999999E-2</v>
      </c>
      <c r="F74" s="50">
        <f t="shared" si="8"/>
        <v>0.35</v>
      </c>
      <c r="G74" s="45"/>
    </row>
    <row r="75" spans="2:7" x14ac:dyDescent="0.2">
      <c r="B75" s="13"/>
      <c r="C75" s="16"/>
      <c r="D75" s="16"/>
      <c r="E75" s="53"/>
      <c r="F75" s="50"/>
      <c r="G75" s="51"/>
    </row>
    <row r="76" spans="2:7" x14ac:dyDescent="0.2">
      <c r="B76" s="14" t="s">
        <v>17</v>
      </c>
      <c r="C76" s="16"/>
      <c r="D76" s="16"/>
      <c r="E76" s="53"/>
      <c r="F76" s="50"/>
      <c r="G76" s="45"/>
    </row>
    <row r="77" spans="2:7" x14ac:dyDescent="0.2">
      <c r="B77" s="14"/>
      <c r="C77" s="16"/>
      <c r="D77" s="16"/>
      <c r="E77" s="53"/>
      <c r="F77" s="50"/>
      <c r="G77" s="51"/>
    </row>
    <row r="78" spans="2:7" ht="22.5" x14ac:dyDescent="0.2">
      <c r="B78" s="14" t="s">
        <v>18</v>
      </c>
      <c r="C78" s="16"/>
      <c r="D78" s="16"/>
      <c r="E78" s="53"/>
      <c r="F78" s="50"/>
      <c r="G78" s="45"/>
    </row>
    <row r="79" spans="2:7" x14ac:dyDescent="0.2">
      <c r="B79" s="21" t="s">
        <v>19</v>
      </c>
      <c r="C79" s="16" t="s">
        <v>195</v>
      </c>
      <c r="D79" s="16" t="s">
        <v>195</v>
      </c>
      <c r="E79" s="53"/>
      <c r="F79" s="50"/>
      <c r="G79" s="45"/>
    </row>
    <row r="80" spans="2:7" x14ac:dyDescent="0.2">
      <c r="B80" s="21" t="s">
        <v>20</v>
      </c>
      <c r="C80" s="70">
        <v>3.36</v>
      </c>
      <c r="D80" s="70">
        <v>3.66</v>
      </c>
      <c r="E80" s="49">
        <f t="shared" ref="E80:E87" si="9">ROUND((D80/C80-1),4)</f>
        <v>8.9300000000000004E-2</v>
      </c>
      <c r="F80" s="50">
        <f t="shared" ref="F80:F82" si="10">ROUND((C80*(1+$F$5)),2)</f>
        <v>3.48</v>
      </c>
      <c r="G80" s="45"/>
    </row>
    <row r="81" spans="2:7" x14ac:dyDescent="0.2">
      <c r="B81" s="21" t="s">
        <v>21</v>
      </c>
      <c r="C81" s="70">
        <v>90.1</v>
      </c>
      <c r="D81" s="70">
        <v>98.04</v>
      </c>
      <c r="E81" s="49">
        <f t="shared" si="9"/>
        <v>8.8099999999999998E-2</v>
      </c>
      <c r="F81" s="50">
        <f t="shared" si="10"/>
        <v>93.25</v>
      </c>
      <c r="G81" s="45"/>
    </row>
    <row r="82" spans="2:7" x14ac:dyDescent="0.2">
      <c r="B82" s="21" t="s">
        <v>22</v>
      </c>
      <c r="C82" s="70">
        <v>90.1</v>
      </c>
      <c r="D82" s="70">
        <v>98.04</v>
      </c>
      <c r="E82" s="49">
        <f t="shared" si="9"/>
        <v>8.8099999999999998E-2</v>
      </c>
      <c r="F82" s="50">
        <f t="shared" si="10"/>
        <v>93.25</v>
      </c>
      <c r="G82" s="45"/>
    </row>
    <row r="83" spans="2:7" x14ac:dyDescent="0.2">
      <c r="B83" s="21" t="s">
        <v>292</v>
      </c>
      <c r="C83" s="30">
        <v>0.19</v>
      </c>
      <c r="D83" s="30">
        <v>0.19</v>
      </c>
      <c r="E83" s="49">
        <f t="shared" si="9"/>
        <v>0</v>
      </c>
      <c r="F83" s="50"/>
      <c r="G83" s="51"/>
    </row>
    <row r="84" spans="2:7" x14ac:dyDescent="0.2">
      <c r="B84" s="21" t="s">
        <v>291</v>
      </c>
      <c r="C84" s="30">
        <v>0.2</v>
      </c>
      <c r="D84" s="30">
        <v>0.2</v>
      </c>
      <c r="E84" s="49">
        <f t="shared" si="9"/>
        <v>0</v>
      </c>
      <c r="F84" s="50"/>
      <c r="G84" s="45"/>
    </row>
    <row r="85" spans="2:7" x14ac:dyDescent="0.2">
      <c r="B85" s="21" t="s">
        <v>190</v>
      </c>
      <c r="C85" s="70">
        <v>167.6</v>
      </c>
      <c r="D85" s="70">
        <v>173.4</v>
      </c>
      <c r="E85" s="49">
        <f t="shared" si="9"/>
        <v>3.4599999999999999E-2</v>
      </c>
      <c r="F85" s="50">
        <f t="shared" ref="F85:F86" si="11">ROUND((C85*(1+$F$5)),2)</f>
        <v>173.47</v>
      </c>
      <c r="G85" s="45"/>
    </row>
    <row r="86" spans="2:7" x14ac:dyDescent="0.2">
      <c r="B86" s="21" t="s">
        <v>191</v>
      </c>
      <c r="C86" s="70">
        <v>167.6</v>
      </c>
      <c r="D86" s="70">
        <v>173.4</v>
      </c>
      <c r="E86" s="49">
        <f t="shared" si="9"/>
        <v>3.4599999999999999E-2</v>
      </c>
      <c r="F86" s="50">
        <f t="shared" si="11"/>
        <v>173.47</v>
      </c>
      <c r="G86" s="45"/>
    </row>
    <row r="87" spans="2:7" x14ac:dyDescent="0.2">
      <c r="B87" s="21" t="s">
        <v>293</v>
      </c>
      <c r="C87" s="76">
        <v>5.0000000000000001E-3</v>
      </c>
      <c r="D87" s="76">
        <v>5.0000000000000001E-3</v>
      </c>
      <c r="E87" s="49">
        <f t="shared" si="9"/>
        <v>0</v>
      </c>
      <c r="F87" s="50"/>
      <c r="G87" s="51"/>
    </row>
    <row r="88" spans="2:7" x14ac:dyDescent="0.2">
      <c r="B88" s="69"/>
      <c r="C88" s="16"/>
      <c r="D88" s="16"/>
      <c r="E88" s="53"/>
      <c r="F88" s="55"/>
      <c r="G88" s="51"/>
    </row>
    <row r="89" spans="2:7" x14ac:dyDescent="0.2">
      <c r="B89" s="14" t="s">
        <v>256</v>
      </c>
      <c r="C89" s="16"/>
      <c r="D89" s="16"/>
      <c r="E89" s="53"/>
      <c r="F89" s="55"/>
      <c r="G89" s="51"/>
    </row>
    <row r="90" spans="2:7" x14ac:dyDescent="0.2">
      <c r="B90" s="13" t="s">
        <v>49</v>
      </c>
      <c r="C90" s="70">
        <v>1599.9</v>
      </c>
      <c r="D90" s="70">
        <v>1644.77</v>
      </c>
      <c r="E90" s="49">
        <f t="shared" ref="E90:E91" si="12">ROUND((D90/C90-1),4)</f>
        <v>2.8000000000000001E-2</v>
      </c>
      <c r="F90" s="50">
        <f t="shared" ref="F90:F91" si="13">ROUND((C90*(1+$F$5)),2)</f>
        <v>1655.9</v>
      </c>
      <c r="G90" s="62"/>
    </row>
    <row r="91" spans="2:7" x14ac:dyDescent="0.2">
      <c r="B91" s="13" t="s">
        <v>287</v>
      </c>
      <c r="C91" s="70">
        <v>3199.8</v>
      </c>
      <c r="D91" s="70">
        <v>3289.55</v>
      </c>
      <c r="E91" s="49">
        <f t="shared" si="12"/>
        <v>2.8000000000000001E-2</v>
      </c>
      <c r="F91" s="50">
        <f t="shared" si="13"/>
        <v>3311.79</v>
      </c>
      <c r="G91" s="51"/>
    </row>
    <row r="92" spans="2:7" x14ac:dyDescent="0.2">
      <c r="B92" s="14"/>
      <c r="C92" s="16"/>
      <c r="D92" s="16"/>
      <c r="E92" s="53"/>
      <c r="F92" s="55"/>
      <c r="G92" s="51"/>
    </row>
    <row r="93" spans="2:7" ht="22.5" x14ac:dyDescent="0.2">
      <c r="B93" s="14" t="s">
        <v>23</v>
      </c>
      <c r="C93" s="16"/>
      <c r="D93" s="16"/>
      <c r="E93" s="53"/>
      <c r="F93" s="50"/>
      <c r="G93" s="45"/>
    </row>
    <row r="94" spans="2:7" x14ac:dyDescent="0.2">
      <c r="B94" s="18" t="s">
        <v>61</v>
      </c>
      <c r="C94" s="17"/>
      <c r="D94" s="17"/>
      <c r="E94" s="49"/>
      <c r="F94" s="50"/>
      <c r="G94" s="45"/>
    </row>
    <row r="95" spans="2:7" ht="12.75" customHeight="1" x14ac:dyDescent="0.2">
      <c r="B95" s="18" t="s">
        <v>251</v>
      </c>
      <c r="C95" s="70">
        <v>74.45</v>
      </c>
      <c r="D95" s="70">
        <v>77.06</v>
      </c>
      <c r="E95" s="49">
        <f t="shared" ref="E95:E96" si="14">ROUND((D95/C95-1),4)</f>
        <v>3.5099999999999999E-2</v>
      </c>
      <c r="F95" s="50">
        <f t="shared" ref="F95:F96" si="15">ROUND((C95*(1+$F$5)),2)</f>
        <v>77.06</v>
      </c>
      <c r="G95" s="45"/>
    </row>
    <row r="96" spans="2:7" x14ac:dyDescent="0.2">
      <c r="B96" s="18" t="s">
        <v>199</v>
      </c>
      <c r="C96" s="70">
        <v>56.24</v>
      </c>
      <c r="D96" s="70">
        <v>58.21</v>
      </c>
      <c r="E96" s="49">
        <f t="shared" si="14"/>
        <v>3.5000000000000003E-2</v>
      </c>
      <c r="F96" s="50">
        <f t="shared" si="15"/>
        <v>58.21</v>
      </c>
      <c r="G96" s="45"/>
    </row>
    <row r="97" spans="2:7" x14ac:dyDescent="0.2">
      <c r="B97" s="18" t="s">
        <v>174</v>
      </c>
      <c r="C97" s="17"/>
      <c r="D97" s="17"/>
      <c r="E97" s="49"/>
      <c r="F97" s="50"/>
      <c r="G97" s="45"/>
    </row>
    <row r="98" spans="2:7" x14ac:dyDescent="0.2">
      <c r="B98" s="18" t="s">
        <v>198</v>
      </c>
      <c r="C98" s="70">
        <v>97.62</v>
      </c>
      <c r="D98" s="70">
        <v>101.04</v>
      </c>
      <c r="E98" s="49">
        <f t="shared" ref="E98:E99" si="16">ROUND((D98/C98-1),4)</f>
        <v>3.5000000000000003E-2</v>
      </c>
      <c r="F98" s="50">
        <f t="shared" ref="F98:F99" si="17">ROUND((C98*(1+$F$5)),2)</f>
        <v>101.04</v>
      </c>
      <c r="G98" s="45"/>
    </row>
    <row r="99" spans="2:7" x14ac:dyDescent="0.2">
      <c r="B99" s="18" t="s">
        <v>199</v>
      </c>
      <c r="C99" s="70">
        <v>74.45</v>
      </c>
      <c r="D99" s="70">
        <v>77.06</v>
      </c>
      <c r="E99" s="49">
        <f t="shared" si="16"/>
        <v>3.5099999999999999E-2</v>
      </c>
      <c r="F99" s="50">
        <f t="shared" si="17"/>
        <v>77.06</v>
      </c>
      <c r="G99" s="45"/>
    </row>
    <row r="100" spans="2:7" ht="22.5" x14ac:dyDescent="0.2">
      <c r="B100" s="74" t="s">
        <v>266</v>
      </c>
      <c r="C100" s="17"/>
      <c r="D100" s="17"/>
      <c r="E100" s="49"/>
      <c r="F100" s="50"/>
      <c r="G100" s="51" t="s">
        <v>269</v>
      </c>
    </row>
    <row r="101" spans="2:7" x14ac:dyDescent="0.2">
      <c r="B101" s="18" t="s">
        <v>252</v>
      </c>
      <c r="C101" s="70">
        <v>8.2100000000000009</v>
      </c>
      <c r="D101" s="70">
        <v>8.5</v>
      </c>
      <c r="E101" s="49">
        <f t="shared" ref="E101:E102" si="18">ROUND((D101/C101-1),4)</f>
        <v>3.5299999999999998E-2</v>
      </c>
      <c r="F101" s="50">
        <f t="shared" ref="F101:F102" si="19">ROUND((C101*(1+$F$5)),2)</f>
        <v>8.5</v>
      </c>
      <c r="G101" s="45"/>
    </row>
    <row r="102" spans="2:7" x14ac:dyDescent="0.2">
      <c r="B102" s="18" t="s">
        <v>253</v>
      </c>
      <c r="C102" s="70">
        <v>10.25</v>
      </c>
      <c r="D102" s="70">
        <v>10.61</v>
      </c>
      <c r="E102" s="49">
        <f t="shared" si="18"/>
        <v>3.5099999999999999E-2</v>
      </c>
      <c r="F102" s="50">
        <f t="shared" si="19"/>
        <v>10.61</v>
      </c>
      <c r="G102" s="45"/>
    </row>
    <row r="103" spans="2:7" x14ac:dyDescent="0.2">
      <c r="B103" s="14"/>
      <c r="C103" s="17"/>
      <c r="D103" s="17"/>
      <c r="E103" s="53"/>
      <c r="F103" s="50"/>
      <c r="G103" s="45"/>
    </row>
    <row r="104" spans="2:7" x14ac:dyDescent="0.2">
      <c r="B104" s="14" t="s">
        <v>24</v>
      </c>
      <c r="C104" s="17"/>
      <c r="D104" s="17"/>
      <c r="E104" s="53"/>
      <c r="F104" s="50"/>
      <c r="G104" s="51"/>
    </row>
    <row r="105" spans="2:7" x14ac:dyDescent="0.2">
      <c r="B105" s="18" t="s">
        <v>188</v>
      </c>
      <c r="C105" s="17"/>
      <c r="D105" s="17"/>
      <c r="E105" s="53"/>
      <c r="F105" s="50"/>
      <c r="G105" s="51"/>
    </row>
    <row r="106" spans="2:7" x14ac:dyDescent="0.2">
      <c r="B106" s="24" t="s">
        <v>192</v>
      </c>
      <c r="C106" s="17" t="s">
        <v>25</v>
      </c>
      <c r="D106" s="17" t="s">
        <v>25</v>
      </c>
      <c r="E106" s="49"/>
      <c r="F106" s="50"/>
      <c r="G106" s="51"/>
    </row>
    <row r="107" spans="2:7" x14ac:dyDescent="0.2">
      <c r="B107" s="20" t="s">
        <v>62</v>
      </c>
      <c r="C107" s="70">
        <v>51.28</v>
      </c>
      <c r="D107" s="70">
        <v>53.07</v>
      </c>
      <c r="E107" s="49">
        <f t="shared" ref="E107:E116" si="20">ROUND((D107/C107-1),4)</f>
        <v>3.49E-2</v>
      </c>
      <c r="F107" s="50">
        <f t="shared" ref="F107:F116" si="21">ROUND((C107*(1+$F$5)),2)</f>
        <v>53.07</v>
      </c>
      <c r="G107" s="45"/>
    </row>
    <row r="108" spans="2:7" x14ac:dyDescent="0.2">
      <c r="B108" s="20" t="s">
        <v>63</v>
      </c>
      <c r="C108" s="70">
        <v>281.61</v>
      </c>
      <c r="D108" s="70">
        <v>291.47000000000003</v>
      </c>
      <c r="E108" s="49">
        <f t="shared" si="20"/>
        <v>3.5000000000000003E-2</v>
      </c>
      <c r="F108" s="50">
        <f t="shared" si="21"/>
        <v>291.47000000000003</v>
      </c>
      <c r="G108" s="45"/>
    </row>
    <row r="109" spans="2:7" x14ac:dyDescent="0.2">
      <c r="B109" s="24" t="s">
        <v>267</v>
      </c>
      <c r="C109" s="70">
        <v>971.31</v>
      </c>
      <c r="D109" s="70">
        <v>1005.31</v>
      </c>
      <c r="E109" s="49">
        <f t="shared" si="20"/>
        <v>3.5000000000000003E-2</v>
      </c>
      <c r="F109" s="50">
        <f t="shared" si="21"/>
        <v>1005.31</v>
      </c>
      <c r="G109" s="51" t="s">
        <v>268</v>
      </c>
    </row>
    <row r="110" spans="2:7" ht="22.5" x14ac:dyDescent="0.2">
      <c r="B110" s="20" t="s">
        <v>64</v>
      </c>
      <c r="C110" s="70">
        <v>241.37</v>
      </c>
      <c r="D110" s="70">
        <v>249.82</v>
      </c>
      <c r="E110" s="49">
        <f t="shared" si="20"/>
        <v>3.5000000000000003E-2</v>
      </c>
      <c r="F110" s="50">
        <f t="shared" si="21"/>
        <v>249.82</v>
      </c>
      <c r="G110" s="51"/>
    </row>
    <row r="111" spans="2:7" x14ac:dyDescent="0.2">
      <c r="B111" s="24" t="s">
        <v>215</v>
      </c>
      <c r="C111" s="70">
        <v>241.37</v>
      </c>
      <c r="D111" s="70">
        <v>249.82</v>
      </c>
      <c r="E111" s="49">
        <f t="shared" si="20"/>
        <v>3.5000000000000003E-2</v>
      </c>
      <c r="F111" s="50">
        <f t="shared" si="21"/>
        <v>249.82</v>
      </c>
      <c r="G111" s="51"/>
    </row>
    <row r="112" spans="2:7" ht="22.5" x14ac:dyDescent="0.2">
      <c r="B112" s="20" t="s">
        <v>233</v>
      </c>
      <c r="C112" s="70">
        <v>229.31</v>
      </c>
      <c r="D112" s="70">
        <v>237.34</v>
      </c>
      <c r="E112" s="49">
        <f t="shared" si="20"/>
        <v>3.5000000000000003E-2</v>
      </c>
      <c r="F112" s="50">
        <f t="shared" si="21"/>
        <v>237.34</v>
      </c>
      <c r="G112" s="51"/>
    </row>
    <row r="113" spans="2:7" x14ac:dyDescent="0.2">
      <c r="B113" s="20" t="s">
        <v>65</v>
      </c>
      <c r="C113" s="70">
        <v>308.91000000000003</v>
      </c>
      <c r="D113" s="70">
        <v>319.72000000000003</v>
      </c>
      <c r="E113" s="49">
        <f t="shared" si="20"/>
        <v>3.5000000000000003E-2</v>
      </c>
      <c r="F113" s="50">
        <f t="shared" si="21"/>
        <v>319.72000000000003</v>
      </c>
      <c r="G113" s="51"/>
    </row>
    <row r="114" spans="2:7" ht="22.5" x14ac:dyDescent="0.2">
      <c r="B114" s="20" t="s">
        <v>227</v>
      </c>
      <c r="C114" s="70">
        <v>643.70000000000005</v>
      </c>
      <c r="D114" s="70">
        <v>666.23</v>
      </c>
      <c r="E114" s="49">
        <f t="shared" si="20"/>
        <v>3.5000000000000003E-2</v>
      </c>
      <c r="F114" s="50">
        <f t="shared" si="21"/>
        <v>666.23</v>
      </c>
      <c r="G114" s="51"/>
    </row>
    <row r="115" spans="2:7" ht="22.5" x14ac:dyDescent="0.2">
      <c r="B115" s="20" t="s">
        <v>216</v>
      </c>
      <c r="C115" s="70">
        <v>1323.11</v>
      </c>
      <c r="D115" s="70">
        <v>1369.42</v>
      </c>
      <c r="E115" s="49">
        <f t="shared" si="20"/>
        <v>3.5000000000000003E-2</v>
      </c>
      <c r="F115" s="50">
        <f t="shared" si="21"/>
        <v>1369.42</v>
      </c>
      <c r="G115" s="51"/>
    </row>
    <row r="116" spans="2:7" x14ac:dyDescent="0.2">
      <c r="B116" s="20" t="s">
        <v>66</v>
      </c>
      <c r="C116" s="70">
        <v>336.18</v>
      </c>
      <c r="D116" s="70">
        <v>347.95</v>
      </c>
      <c r="E116" s="49">
        <f t="shared" si="20"/>
        <v>3.5000000000000003E-2</v>
      </c>
      <c r="F116" s="50">
        <f t="shared" si="21"/>
        <v>347.95</v>
      </c>
      <c r="G116" s="51"/>
    </row>
    <row r="117" spans="2:7" x14ac:dyDescent="0.2">
      <c r="B117" s="24" t="s">
        <v>270</v>
      </c>
      <c r="C117" s="17"/>
      <c r="D117" s="17"/>
      <c r="E117" s="53"/>
      <c r="F117" s="50"/>
      <c r="G117" s="51" t="s">
        <v>269</v>
      </c>
    </row>
    <row r="118" spans="2:7" x14ac:dyDescent="0.2">
      <c r="B118" s="20" t="s">
        <v>67</v>
      </c>
      <c r="C118" s="70">
        <v>3882.14</v>
      </c>
      <c r="D118" s="70">
        <v>4018.01</v>
      </c>
      <c r="E118" s="49">
        <f t="shared" ref="E118:E119" si="22">ROUND((D118/C118-1),4)</f>
        <v>3.5000000000000003E-2</v>
      </c>
      <c r="F118" s="50">
        <f t="shared" ref="F118:F119" si="23">ROUND((C118*(1+$F$5)),2)</f>
        <v>4018.01</v>
      </c>
      <c r="G118" s="51"/>
    </row>
    <row r="119" spans="2:7" x14ac:dyDescent="0.2">
      <c r="B119" s="20" t="s">
        <v>68</v>
      </c>
      <c r="C119" s="70">
        <v>4050.49</v>
      </c>
      <c r="D119" s="70">
        <v>4192.26</v>
      </c>
      <c r="E119" s="49">
        <f t="shared" si="22"/>
        <v>3.5000000000000003E-2</v>
      </c>
      <c r="F119" s="50">
        <f t="shared" si="23"/>
        <v>4192.26</v>
      </c>
      <c r="G119" s="51"/>
    </row>
    <row r="120" spans="2:7" x14ac:dyDescent="0.2">
      <c r="B120" s="21"/>
      <c r="C120" s="16"/>
      <c r="D120" s="16"/>
      <c r="E120" s="53"/>
      <c r="F120" s="50"/>
      <c r="G120" s="45"/>
    </row>
    <row r="121" spans="2:7" x14ac:dyDescent="0.2">
      <c r="B121" s="25" t="s">
        <v>26</v>
      </c>
      <c r="C121" s="16"/>
      <c r="D121" s="16"/>
      <c r="E121" s="53"/>
      <c r="F121" s="50"/>
      <c r="G121" s="45"/>
    </row>
    <row r="122" spans="2:7" x14ac:dyDescent="0.2">
      <c r="B122" s="26" t="s">
        <v>27</v>
      </c>
      <c r="C122" s="17"/>
      <c r="D122" s="17"/>
      <c r="E122" s="49"/>
      <c r="F122" s="50"/>
      <c r="G122" s="45"/>
    </row>
    <row r="123" spans="2:7" x14ac:dyDescent="0.2">
      <c r="B123" s="26" t="s">
        <v>69</v>
      </c>
      <c r="C123" s="70">
        <v>48.94</v>
      </c>
      <c r="D123" s="70">
        <v>50.65</v>
      </c>
      <c r="E123" s="49">
        <f t="shared" ref="E123:E124" si="24">ROUND((D123/C123-1),4)</f>
        <v>3.49E-2</v>
      </c>
      <c r="F123" s="50">
        <f t="shared" ref="F123:F124" si="25">ROUND((C123*(1+$F$5)),2)</f>
        <v>50.65</v>
      </c>
      <c r="G123" s="45"/>
    </row>
    <row r="124" spans="2:7" x14ac:dyDescent="0.2">
      <c r="B124" s="26" t="s">
        <v>28</v>
      </c>
      <c r="C124" s="70">
        <v>19.54</v>
      </c>
      <c r="D124" s="70">
        <v>20.22</v>
      </c>
      <c r="E124" s="49">
        <f t="shared" si="24"/>
        <v>3.4799999999999998E-2</v>
      </c>
      <c r="F124" s="50">
        <f t="shared" si="25"/>
        <v>20.22</v>
      </c>
      <c r="G124" s="45"/>
    </row>
    <row r="125" spans="2:7" x14ac:dyDescent="0.2">
      <c r="B125" s="26" t="s">
        <v>170</v>
      </c>
      <c r="C125" s="17"/>
      <c r="D125" s="17"/>
      <c r="E125" s="49"/>
      <c r="F125" s="50"/>
      <c r="G125" s="51"/>
    </row>
    <row r="126" spans="2:7" x14ac:dyDescent="0.2">
      <c r="B126" s="20" t="s">
        <v>70</v>
      </c>
      <c r="C126" s="70">
        <v>57.09</v>
      </c>
      <c r="D126" s="70">
        <v>59.09</v>
      </c>
      <c r="E126" s="49">
        <f t="shared" ref="E126:E128" si="26">ROUND((D126/C126-1),4)</f>
        <v>3.5000000000000003E-2</v>
      </c>
      <c r="F126" s="50">
        <f t="shared" ref="F126:F128" si="27">ROUND((C126*(1+$F$5)),2)</f>
        <v>59.09</v>
      </c>
      <c r="G126" s="45"/>
    </row>
    <row r="127" spans="2:7" x14ac:dyDescent="0.2">
      <c r="B127" s="20" t="s">
        <v>71</v>
      </c>
      <c r="C127" s="70">
        <v>65.25</v>
      </c>
      <c r="D127" s="70">
        <v>67.53</v>
      </c>
      <c r="E127" s="49">
        <f t="shared" si="26"/>
        <v>3.49E-2</v>
      </c>
      <c r="F127" s="50">
        <f t="shared" si="27"/>
        <v>67.53</v>
      </c>
      <c r="G127" s="45"/>
    </row>
    <row r="128" spans="2:7" x14ac:dyDescent="0.2">
      <c r="B128" s="20" t="s">
        <v>72</v>
      </c>
      <c r="C128" s="70">
        <v>0.77</v>
      </c>
      <c r="D128" s="70">
        <v>0.8</v>
      </c>
      <c r="E128" s="49">
        <f t="shared" si="26"/>
        <v>3.9E-2</v>
      </c>
      <c r="F128" s="50">
        <f t="shared" si="27"/>
        <v>0.8</v>
      </c>
      <c r="G128" s="51"/>
    </row>
    <row r="129" spans="2:7" x14ac:dyDescent="0.2">
      <c r="B129" s="20" t="s">
        <v>73</v>
      </c>
      <c r="C129" s="17"/>
      <c r="D129" s="17"/>
      <c r="E129" s="53"/>
      <c r="F129" s="50"/>
      <c r="G129" s="45"/>
    </row>
    <row r="130" spans="2:7" x14ac:dyDescent="0.2">
      <c r="B130" s="20" t="s">
        <v>69</v>
      </c>
      <c r="C130" s="70">
        <v>48.94</v>
      </c>
      <c r="D130" s="70">
        <v>50.65</v>
      </c>
      <c r="E130" s="49">
        <f t="shared" ref="E130:E131" si="28">ROUND((D130/C130-1),4)</f>
        <v>3.49E-2</v>
      </c>
      <c r="F130" s="50">
        <f t="shared" ref="F130:F131" si="29">ROUND((C130*(1+$F$5)),2)</f>
        <v>50.65</v>
      </c>
      <c r="G130" s="45"/>
    </row>
    <row r="131" spans="2:7" x14ac:dyDescent="0.2">
      <c r="B131" s="20" t="s">
        <v>29</v>
      </c>
      <c r="C131" s="70">
        <v>48.94</v>
      </c>
      <c r="D131" s="70">
        <v>50.65</v>
      </c>
      <c r="E131" s="49">
        <f t="shared" si="28"/>
        <v>3.49E-2</v>
      </c>
      <c r="F131" s="50">
        <f t="shared" si="29"/>
        <v>50.65</v>
      </c>
      <c r="G131" s="45"/>
    </row>
    <row r="132" spans="2:7" ht="22.5" x14ac:dyDescent="0.2">
      <c r="B132" s="35" t="s">
        <v>74</v>
      </c>
      <c r="C132" s="17"/>
      <c r="D132" s="17"/>
      <c r="E132" s="49"/>
      <c r="F132" s="50"/>
      <c r="G132" s="45"/>
    </row>
    <row r="133" spans="2:7" x14ac:dyDescent="0.2">
      <c r="B133" s="20" t="s">
        <v>75</v>
      </c>
      <c r="C133" s="70">
        <v>7.92</v>
      </c>
      <c r="D133" s="70">
        <v>8.1999999999999993</v>
      </c>
      <c r="E133" s="49">
        <f>ROUND((D133/C133-1),4)</f>
        <v>3.5400000000000001E-2</v>
      </c>
      <c r="F133" s="50">
        <f>ROUND((C133*(1+$F$5)),2)</f>
        <v>8.1999999999999993</v>
      </c>
      <c r="G133" s="45"/>
    </row>
    <row r="134" spans="2:7" x14ac:dyDescent="0.2">
      <c r="B134" s="21"/>
      <c r="C134" s="16"/>
      <c r="D134" s="16"/>
      <c r="E134" s="53"/>
      <c r="F134" s="50"/>
      <c r="G134" s="45"/>
    </row>
    <row r="135" spans="2:7" x14ac:dyDescent="0.2">
      <c r="B135" s="14" t="s">
        <v>30</v>
      </c>
      <c r="C135" s="16"/>
      <c r="D135" s="16"/>
      <c r="E135" s="53"/>
      <c r="F135" s="50"/>
      <c r="G135" s="51"/>
    </row>
    <row r="136" spans="2:7" x14ac:dyDescent="0.2">
      <c r="B136" s="18" t="s">
        <v>232</v>
      </c>
      <c r="C136" s="70">
        <v>6266.52</v>
      </c>
      <c r="D136" s="70">
        <v>6485.85</v>
      </c>
      <c r="E136" s="49">
        <f t="shared" ref="E136:E138" si="30">ROUND((D136/C136-1),4)</f>
        <v>3.5000000000000003E-2</v>
      </c>
      <c r="F136" s="50">
        <f t="shared" ref="F136:F138" si="31">ROUND((C136*(1+$F$5)),2)</f>
        <v>6485.85</v>
      </c>
      <c r="G136" s="45"/>
    </row>
    <row r="137" spans="2:7" x14ac:dyDescent="0.2">
      <c r="B137" s="18" t="s">
        <v>217</v>
      </c>
      <c r="C137" s="70">
        <v>96.26</v>
      </c>
      <c r="D137" s="70">
        <v>99.63</v>
      </c>
      <c r="E137" s="49">
        <f t="shared" si="30"/>
        <v>3.5000000000000003E-2</v>
      </c>
      <c r="F137" s="50">
        <f t="shared" si="31"/>
        <v>99.63</v>
      </c>
      <c r="G137" s="45"/>
    </row>
    <row r="138" spans="2:7" x14ac:dyDescent="0.2">
      <c r="B138" s="18" t="s">
        <v>76</v>
      </c>
      <c r="C138" s="70">
        <v>411.85</v>
      </c>
      <c r="D138" s="70">
        <v>426.26</v>
      </c>
      <c r="E138" s="49">
        <f t="shared" si="30"/>
        <v>3.5000000000000003E-2</v>
      </c>
      <c r="F138" s="50">
        <f t="shared" si="31"/>
        <v>426.26</v>
      </c>
      <c r="G138" s="45"/>
    </row>
    <row r="139" spans="2:7" x14ac:dyDescent="0.2">
      <c r="B139" s="21"/>
      <c r="C139" s="16"/>
      <c r="D139" s="16"/>
      <c r="E139" s="53"/>
      <c r="F139" s="50"/>
      <c r="G139" s="45"/>
    </row>
    <row r="140" spans="2:7" ht="22.5" x14ac:dyDescent="0.2">
      <c r="B140" s="14" t="s">
        <v>31</v>
      </c>
      <c r="C140" s="16"/>
      <c r="D140" s="16"/>
      <c r="E140" s="53"/>
      <c r="F140" s="50"/>
      <c r="G140" s="51"/>
    </row>
    <row r="141" spans="2:7" ht="33.75" x14ac:dyDescent="0.2">
      <c r="B141" s="18" t="s">
        <v>183</v>
      </c>
      <c r="C141" s="17"/>
      <c r="D141" s="17"/>
      <c r="E141" s="49"/>
      <c r="F141" s="50"/>
      <c r="G141" s="45"/>
    </row>
    <row r="142" spans="2:7" x14ac:dyDescent="0.2">
      <c r="B142" s="18" t="s">
        <v>32</v>
      </c>
      <c r="C142" s="70">
        <v>7661.35</v>
      </c>
      <c r="D142" s="70">
        <v>7929.5</v>
      </c>
      <c r="E142" s="49">
        <f t="shared" ref="E142:E150" si="32">ROUND((D142/C142-1),4)</f>
        <v>3.5000000000000003E-2</v>
      </c>
      <c r="F142" s="50">
        <f t="shared" ref="F142:F150" si="33">ROUND((C142*(1+$F$5)),2)</f>
        <v>7929.5</v>
      </c>
      <c r="G142" s="45"/>
    </row>
    <row r="143" spans="2:7" x14ac:dyDescent="0.2">
      <c r="B143" s="18" t="s">
        <v>33</v>
      </c>
      <c r="C143" s="70">
        <v>7661.35</v>
      </c>
      <c r="D143" s="70">
        <v>7929.5</v>
      </c>
      <c r="E143" s="49">
        <f t="shared" si="32"/>
        <v>3.5000000000000003E-2</v>
      </c>
      <c r="F143" s="50">
        <f t="shared" si="33"/>
        <v>7929.5</v>
      </c>
      <c r="G143" s="45"/>
    </row>
    <row r="144" spans="2:7" ht="22.5" x14ac:dyDescent="0.2">
      <c r="B144" s="18" t="s">
        <v>77</v>
      </c>
      <c r="C144" s="70">
        <v>7673.05</v>
      </c>
      <c r="D144" s="70">
        <v>7941.61</v>
      </c>
      <c r="E144" s="49">
        <f t="shared" si="32"/>
        <v>3.5000000000000003E-2</v>
      </c>
      <c r="F144" s="50">
        <f t="shared" si="33"/>
        <v>7941.61</v>
      </c>
      <c r="G144" s="27"/>
    </row>
    <row r="145" spans="2:7" ht="33.75" x14ac:dyDescent="0.2">
      <c r="B145" s="18" t="s">
        <v>78</v>
      </c>
      <c r="C145" s="70">
        <v>861.43</v>
      </c>
      <c r="D145" s="70">
        <v>891.58</v>
      </c>
      <c r="E145" s="49">
        <f t="shared" si="32"/>
        <v>3.5000000000000003E-2</v>
      </c>
      <c r="F145" s="50">
        <f t="shared" si="33"/>
        <v>891.58</v>
      </c>
      <c r="G145" s="45"/>
    </row>
    <row r="146" spans="2:7" x14ac:dyDescent="0.2">
      <c r="B146" s="18" t="s">
        <v>79</v>
      </c>
      <c r="C146" s="70">
        <v>126.43</v>
      </c>
      <c r="D146" s="70">
        <v>130.86000000000001</v>
      </c>
      <c r="E146" s="49">
        <f t="shared" si="32"/>
        <v>3.5000000000000003E-2</v>
      </c>
      <c r="F146" s="50">
        <f t="shared" si="33"/>
        <v>130.86000000000001</v>
      </c>
      <c r="G146" s="45"/>
    </row>
    <row r="147" spans="2:7" x14ac:dyDescent="0.2">
      <c r="B147" s="18" t="s">
        <v>175</v>
      </c>
      <c r="C147" s="70">
        <v>267.02999999999997</v>
      </c>
      <c r="D147" s="70">
        <v>276.38</v>
      </c>
      <c r="E147" s="49">
        <f t="shared" si="32"/>
        <v>3.5000000000000003E-2</v>
      </c>
      <c r="F147" s="50">
        <f t="shared" si="33"/>
        <v>276.38</v>
      </c>
      <c r="G147" s="45"/>
    </row>
    <row r="148" spans="2:7" x14ac:dyDescent="0.2">
      <c r="B148" s="18" t="s">
        <v>218</v>
      </c>
      <c r="C148" s="70">
        <v>52.5</v>
      </c>
      <c r="D148" s="70">
        <v>54.34</v>
      </c>
      <c r="E148" s="49">
        <f t="shared" si="32"/>
        <v>3.5000000000000003E-2</v>
      </c>
      <c r="F148" s="50">
        <f t="shared" si="33"/>
        <v>54.34</v>
      </c>
      <c r="G148" s="51"/>
    </row>
    <row r="149" spans="2:7" x14ac:dyDescent="0.2">
      <c r="B149" s="18" t="s">
        <v>176</v>
      </c>
      <c r="C149" s="70">
        <v>162.31</v>
      </c>
      <c r="D149" s="70">
        <v>167.99</v>
      </c>
      <c r="E149" s="49">
        <f t="shared" si="32"/>
        <v>3.5000000000000003E-2</v>
      </c>
      <c r="F149" s="50">
        <f t="shared" si="33"/>
        <v>167.99</v>
      </c>
      <c r="G149" s="45"/>
    </row>
    <row r="150" spans="2:7" ht="22.5" x14ac:dyDescent="0.2">
      <c r="B150" s="18" t="s">
        <v>177</v>
      </c>
      <c r="C150" s="70">
        <v>954.99</v>
      </c>
      <c r="D150" s="70">
        <v>988.41</v>
      </c>
      <c r="E150" s="49">
        <f t="shared" si="32"/>
        <v>3.5000000000000003E-2</v>
      </c>
      <c r="F150" s="50">
        <f t="shared" si="33"/>
        <v>988.41</v>
      </c>
      <c r="G150" s="51"/>
    </row>
    <row r="151" spans="2:7" x14ac:dyDescent="0.2">
      <c r="B151" s="21"/>
      <c r="C151" s="16"/>
      <c r="D151" s="16"/>
      <c r="E151" s="53"/>
      <c r="F151" s="50"/>
      <c r="G151" s="45"/>
    </row>
    <row r="152" spans="2:7" x14ac:dyDescent="0.2">
      <c r="B152" s="25" t="s">
        <v>34</v>
      </c>
      <c r="C152" s="16"/>
      <c r="D152" s="16"/>
      <c r="E152" s="53"/>
      <c r="F152" s="50"/>
      <c r="G152" s="45"/>
    </row>
    <row r="153" spans="2:7" x14ac:dyDescent="0.2">
      <c r="B153" s="23" t="s">
        <v>80</v>
      </c>
      <c r="C153" s="70">
        <v>446.58</v>
      </c>
      <c r="D153" s="70">
        <v>462.21</v>
      </c>
      <c r="E153" s="49">
        <f t="shared" ref="E153:E156" si="34">ROUND((D153/C153-1),4)</f>
        <v>3.5000000000000003E-2</v>
      </c>
      <c r="F153" s="50">
        <f t="shared" ref="F153:F156" si="35">ROUND((C153*(1+$F$5)),2)</f>
        <v>462.21</v>
      </c>
      <c r="G153" s="45"/>
    </row>
    <row r="154" spans="2:7" x14ac:dyDescent="0.2">
      <c r="B154" s="23" t="s">
        <v>219</v>
      </c>
      <c r="C154" s="70">
        <v>96.26</v>
      </c>
      <c r="D154" s="70">
        <v>99.63</v>
      </c>
      <c r="E154" s="49">
        <f t="shared" si="34"/>
        <v>3.5000000000000003E-2</v>
      </c>
      <c r="F154" s="50">
        <f t="shared" si="35"/>
        <v>99.63</v>
      </c>
      <c r="G154" s="45"/>
    </row>
    <row r="155" spans="2:7" x14ac:dyDescent="0.2">
      <c r="B155" s="23" t="s">
        <v>81</v>
      </c>
      <c r="C155" s="70">
        <v>64.510000000000005</v>
      </c>
      <c r="D155" s="70">
        <v>66.77</v>
      </c>
      <c r="E155" s="49">
        <f t="shared" si="34"/>
        <v>3.5000000000000003E-2</v>
      </c>
      <c r="F155" s="50">
        <f t="shared" si="35"/>
        <v>66.77</v>
      </c>
      <c r="G155" s="45"/>
    </row>
    <row r="156" spans="2:7" x14ac:dyDescent="0.2">
      <c r="B156" s="26" t="s">
        <v>220</v>
      </c>
      <c r="C156" s="70">
        <v>186.77</v>
      </c>
      <c r="D156" s="70">
        <v>193.31</v>
      </c>
      <c r="E156" s="49">
        <f t="shared" si="34"/>
        <v>3.5000000000000003E-2</v>
      </c>
      <c r="F156" s="50">
        <f t="shared" si="35"/>
        <v>193.31</v>
      </c>
      <c r="G156" s="51"/>
    </row>
    <row r="157" spans="2:7" x14ac:dyDescent="0.2">
      <c r="B157" s="28"/>
      <c r="C157" s="16"/>
      <c r="D157" s="16"/>
      <c r="E157" s="53"/>
      <c r="F157" s="55"/>
      <c r="G157" s="45"/>
    </row>
    <row r="158" spans="2:7" x14ac:dyDescent="0.2">
      <c r="B158" s="25" t="s">
        <v>35</v>
      </c>
      <c r="C158" s="17"/>
      <c r="D158" s="17"/>
      <c r="E158" s="49"/>
      <c r="F158" s="50"/>
      <c r="G158" s="51"/>
    </row>
    <row r="159" spans="2:7" ht="33.75" x14ac:dyDescent="0.2">
      <c r="B159" s="26" t="s">
        <v>257</v>
      </c>
      <c r="C159" s="70">
        <v>7.19</v>
      </c>
      <c r="D159" s="70">
        <v>7.44</v>
      </c>
      <c r="E159" s="49">
        <f>ROUND((D159/C159-1),4)</f>
        <v>3.4799999999999998E-2</v>
      </c>
      <c r="F159" s="50">
        <f>ROUND((C159*(1+$F$5)),2)</f>
        <v>7.44</v>
      </c>
      <c r="G159" s="51"/>
    </row>
    <row r="160" spans="2:7" x14ac:dyDescent="0.2">
      <c r="B160" s="26" t="s">
        <v>197</v>
      </c>
      <c r="C160" s="17"/>
      <c r="D160" s="17"/>
      <c r="E160" s="49"/>
      <c r="F160" s="50"/>
      <c r="G160" s="51"/>
    </row>
    <row r="161" spans="2:7" x14ac:dyDescent="0.2">
      <c r="B161" s="18"/>
      <c r="C161" s="16"/>
      <c r="D161" s="16"/>
      <c r="E161" s="53"/>
      <c r="F161" s="55"/>
      <c r="G161" s="45"/>
    </row>
    <row r="162" spans="2:7" x14ac:dyDescent="0.2">
      <c r="B162" s="25" t="s">
        <v>193</v>
      </c>
      <c r="C162" s="16"/>
      <c r="D162" s="16"/>
      <c r="E162" s="53"/>
      <c r="F162" s="55"/>
      <c r="G162" s="45"/>
    </row>
    <row r="163" spans="2:7" ht="22.5" x14ac:dyDescent="0.2">
      <c r="B163" s="18" t="s">
        <v>258</v>
      </c>
      <c r="C163" s="70">
        <v>339.22</v>
      </c>
      <c r="D163" s="70">
        <v>351.09</v>
      </c>
      <c r="E163" s="49">
        <f>ROUND((D163/C163-1),4)</f>
        <v>3.5000000000000003E-2</v>
      </c>
      <c r="F163" s="50">
        <f>ROUND((C163*(1+$F$5)),2)</f>
        <v>351.09</v>
      </c>
      <c r="G163" s="45"/>
    </row>
    <row r="164" spans="2:7" x14ac:dyDescent="0.2">
      <c r="B164" s="21"/>
      <c r="C164" s="16"/>
      <c r="D164" s="16"/>
      <c r="E164" s="53"/>
      <c r="F164" s="50"/>
      <c r="G164" s="45"/>
    </row>
    <row r="165" spans="2:7" x14ac:dyDescent="0.2">
      <c r="B165" s="25" t="s">
        <v>36</v>
      </c>
      <c r="C165" s="17"/>
      <c r="D165" s="17"/>
      <c r="E165" s="53"/>
      <c r="F165" s="50"/>
      <c r="G165" s="45"/>
    </row>
    <row r="166" spans="2:7" x14ac:dyDescent="0.2">
      <c r="B166" s="18" t="s">
        <v>178</v>
      </c>
      <c r="C166" s="17"/>
      <c r="D166" s="17"/>
      <c r="E166" s="49"/>
      <c r="F166" s="50"/>
      <c r="G166" s="45"/>
    </row>
    <row r="167" spans="2:7" x14ac:dyDescent="0.2">
      <c r="B167" s="18" t="s">
        <v>82</v>
      </c>
      <c r="C167" s="70">
        <v>37.36</v>
      </c>
      <c r="D167" s="70">
        <v>38.67</v>
      </c>
      <c r="E167" s="49">
        <f t="shared" ref="E167:E170" si="36">ROUND((D167/C167-1),4)</f>
        <v>3.5099999999999999E-2</v>
      </c>
      <c r="F167" s="50">
        <f t="shared" ref="F167:F170" si="37">ROUND((C167*(1+$F$5)),2)</f>
        <v>38.67</v>
      </c>
      <c r="G167" s="45"/>
    </row>
    <row r="168" spans="2:7" x14ac:dyDescent="0.2">
      <c r="B168" s="18" t="s">
        <v>83</v>
      </c>
      <c r="C168" s="70">
        <v>60.33</v>
      </c>
      <c r="D168" s="70">
        <v>62.44</v>
      </c>
      <c r="E168" s="49">
        <f t="shared" si="36"/>
        <v>3.5000000000000003E-2</v>
      </c>
      <c r="F168" s="50">
        <f t="shared" si="37"/>
        <v>62.44</v>
      </c>
      <c r="G168" s="51"/>
    </row>
    <row r="169" spans="2:7" x14ac:dyDescent="0.2">
      <c r="B169" s="18" t="s">
        <v>84</v>
      </c>
      <c r="C169" s="70">
        <v>30.16</v>
      </c>
      <c r="D169" s="70">
        <v>31.22</v>
      </c>
      <c r="E169" s="49">
        <f t="shared" si="36"/>
        <v>3.5099999999999999E-2</v>
      </c>
      <c r="F169" s="50">
        <f t="shared" si="37"/>
        <v>31.22</v>
      </c>
      <c r="G169" s="51"/>
    </row>
    <row r="170" spans="2:7" x14ac:dyDescent="0.2">
      <c r="B170" s="18" t="s">
        <v>85</v>
      </c>
      <c r="C170" s="70">
        <v>18.059999999999999</v>
      </c>
      <c r="D170" s="70">
        <v>18.690000000000001</v>
      </c>
      <c r="E170" s="49">
        <f t="shared" si="36"/>
        <v>3.49E-2</v>
      </c>
      <c r="F170" s="50">
        <f t="shared" si="37"/>
        <v>18.690000000000001</v>
      </c>
      <c r="G170" s="51"/>
    </row>
    <row r="171" spans="2:7" x14ac:dyDescent="0.2">
      <c r="B171" s="18" t="s">
        <v>86</v>
      </c>
      <c r="C171" s="17"/>
      <c r="D171" s="17"/>
      <c r="E171" s="49"/>
      <c r="F171" s="50"/>
      <c r="G171" s="51"/>
    </row>
    <row r="172" spans="2:7" x14ac:dyDescent="0.2">
      <c r="B172" s="18" t="s">
        <v>87</v>
      </c>
      <c r="C172" s="70">
        <v>133.6</v>
      </c>
      <c r="D172" s="70">
        <v>138.28</v>
      </c>
      <c r="E172" s="49">
        <f t="shared" ref="E172:E175" si="38">ROUND((D172/C172-1),4)</f>
        <v>3.5000000000000003E-2</v>
      </c>
      <c r="F172" s="50">
        <f t="shared" ref="F172:F175" si="39">ROUND((C172*(1+$F$5)),2)</f>
        <v>138.28</v>
      </c>
      <c r="G172" s="51"/>
    </row>
    <row r="173" spans="2:7" x14ac:dyDescent="0.2">
      <c r="B173" s="18" t="s">
        <v>88</v>
      </c>
      <c r="C173" s="70">
        <v>100.58</v>
      </c>
      <c r="D173" s="70">
        <v>104.1</v>
      </c>
      <c r="E173" s="49">
        <f t="shared" si="38"/>
        <v>3.5000000000000003E-2</v>
      </c>
      <c r="F173" s="50">
        <f t="shared" si="39"/>
        <v>104.1</v>
      </c>
      <c r="G173" s="51"/>
    </row>
    <row r="174" spans="2:7" x14ac:dyDescent="0.2">
      <c r="B174" s="18" t="s">
        <v>89</v>
      </c>
      <c r="C174" s="70">
        <v>119.17</v>
      </c>
      <c r="D174" s="70">
        <v>123.34</v>
      </c>
      <c r="E174" s="49">
        <f t="shared" si="38"/>
        <v>3.5000000000000003E-2</v>
      </c>
      <c r="F174" s="50">
        <f t="shared" si="39"/>
        <v>123.34</v>
      </c>
      <c r="G174" s="51"/>
    </row>
    <row r="175" spans="2:7" x14ac:dyDescent="0.2">
      <c r="B175" s="18" t="s">
        <v>90</v>
      </c>
      <c r="C175" s="70">
        <v>84.47</v>
      </c>
      <c r="D175" s="70">
        <v>87.43</v>
      </c>
      <c r="E175" s="49">
        <f t="shared" si="38"/>
        <v>3.5000000000000003E-2</v>
      </c>
      <c r="F175" s="50">
        <f t="shared" si="39"/>
        <v>87.43</v>
      </c>
      <c r="G175" s="51"/>
    </row>
    <row r="176" spans="2:7" x14ac:dyDescent="0.2">
      <c r="B176" s="18" t="s">
        <v>91</v>
      </c>
      <c r="C176" s="17"/>
      <c r="D176" s="17"/>
      <c r="E176" s="49"/>
      <c r="F176" s="50"/>
      <c r="G176" s="51"/>
    </row>
    <row r="177" spans="2:7" ht="22.5" x14ac:dyDescent="0.2">
      <c r="B177" s="18" t="s">
        <v>196</v>
      </c>
      <c r="C177" s="70">
        <v>84.47</v>
      </c>
      <c r="D177" s="70">
        <v>87.43</v>
      </c>
      <c r="E177" s="49">
        <f>ROUND((D177/C177-1),4)</f>
        <v>3.5000000000000003E-2</v>
      </c>
      <c r="F177" s="50">
        <f>ROUND((C177*(1+$F$5)),2)</f>
        <v>87.43</v>
      </c>
      <c r="G177" s="51"/>
    </row>
    <row r="178" spans="2:7" x14ac:dyDescent="0.2">
      <c r="B178" s="14"/>
      <c r="C178" s="16"/>
      <c r="D178" s="16"/>
      <c r="E178" s="53"/>
      <c r="F178" s="50"/>
      <c r="G178" s="45"/>
    </row>
    <row r="179" spans="2:7" x14ac:dyDescent="0.2">
      <c r="B179" s="14" t="s">
        <v>37</v>
      </c>
      <c r="C179" s="16"/>
      <c r="D179" s="16"/>
      <c r="E179" s="53"/>
      <c r="F179" s="50"/>
      <c r="G179" s="45"/>
    </row>
    <row r="180" spans="2:7" ht="14.25" customHeight="1" x14ac:dyDescent="0.2">
      <c r="B180" s="18" t="s">
        <v>189</v>
      </c>
      <c r="C180" s="70">
        <v>186.77</v>
      </c>
      <c r="D180" s="70">
        <v>193.31</v>
      </c>
      <c r="E180" s="49">
        <f t="shared" ref="E180:E183" si="40">ROUND((D180/C180-1),4)</f>
        <v>3.5000000000000003E-2</v>
      </c>
      <c r="F180" s="50">
        <f t="shared" ref="F180:F183" si="41">ROUND((C180*(1+$F$5)),2)</f>
        <v>193.31</v>
      </c>
      <c r="G180" s="45"/>
    </row>
    <row r="181" spans="2:7" x14ac:dyDescent="0.2">
      <c r="B181" s="29" t="s">
        <v>92</v>
      </c>
      <c r="C181" s="70">
        <v>93.39</v>
      </c>
      <c r="D181" s="70">
        <v>96.66</v>
      </c>
      <c r="E181" s="49">
        <f t="shared" si="40"/>
        <v>3.5000000000000003E-2</v>
      </c>
      <c r="F181" s="50">
        <f t="shared" si="41"/>
        <v>96.66</v>
      </c>
      <c r="G181" s="45"/>
    </row>
    <row r="182" spans="2:7" x14ac:dyDescent="0.2">
      <c r="B182" s="29" t="s">
        <v>93</v>
      </c>
      <c r="C182" s="70">
        <v>413.37</v>
      </c>
      <c r="D182" s="70">
        <v>427.84</v>
      </c>
      <c r="E182" s="49">
        <f t="shared" si="40"/>
        <v>3.5000000000000003E-2</v>
      </c>
      <c r="F182" s="50">
        <f t="shared" si="41"/>
        <v>427.84</v>
      </c>
      <c r="G182" s="45"/>
    </row>
    <row r="183" spans="2:7" x14ac:dyDescent="0.2">
      <c r="B183" s="29" t="s">
        <v>94</v>
      </c>
      <c r="C183" s="70">
        <v>186.77</v>
      </c>
      <c r="D183" s="70">
        <v>193.31</v>
      </c>
      <c r="E183" s="49">
        <f t="shared" si="40"/>
        <v>3.5000000000000003E-2</v>
      </c>
      <c r="F183" s="50">
        <f t="shared" si="41"/>
        <v>193.31</v>
      </c>
      <c r="G183" s="45"/>
    </row>
    <row r="184" spans="2:7" x14ac:dyDescent="0.2">
      <c r="B184" s="28"/>
      <c r="C184" s="16"/>
      <c r="D184" s="16"/>
      <c r="E184" s="53"/>
      <c r="F184" s="50"/>
      <c r="G184" s="45"/>
    </row>
    <row r="185" spans="2:7" x14ac:dyDescent="0.2">
      <c r="B185" s="14" t="s">
        <v>38</v>
      </c>
      <c r="C185" s="16"/>
      <c r="D185" s="16"/>
      <c r="E185" s="53"/>
      <c r="F185" s="56"/>
      <c r="G185" s="51"/>
    </row>
    <row r="186" spans="2:7" x14ac:dyDescent="0.2">
      <c r="B186" s="28" t="s">
        <v>184</v>
      </c>
      <c r="C186" s="17"/>
      <c r="D186" s="17"/>
      <c r="E186" s="49"/>
      <c r="F186" s="50"/>
      <c r="G186" s="51"/>
    </row>
    <row r="187" spans="2:7" x14ac:dyDescent="0.2">
      <c r="B187" s="28" t="s">
        <v>95</v>
      </c>
      <c r="C187" s="17"/>
      <c r="D187" s="17"/>
      <c r="E187" s="49"/>
      <c r="F187" s="50"/>
      <c r="G187" s="51"/>
    </row>
    <row r="188" spans="2:7" x14ac:dyDescent="0.2">
      <c r="B188" s="28" t="s">
        <v>200</v>
      </c>
      <c r="C188" s="70">
        <v>71.819999999999993</v>
      </c>
      <c r="D188" s="70">
        <v>74.33</v>
      </c>
      <c r="E188" s="49">
        <f t="shared" ref="E188:E191" si="42">ROUND((D188/C188-1),4)</f>
        <v>3.49E-2</v>
      </c>
      <c r="F188" s="50">
        <f t="shared" ref="F188:F191" si="43">ROUND((C188*(1+$F$5)),2)</f>
        <v>74.33</v>
      </c>
      <c r="G188" s="45"/>
    </row>
    <row r="189" spans="2:7" x14ac:dyDescent="0.2">
      <c r="B189" s="28" t="s">
        <v>201</v>
      </c>
      <c r="C189" s="70">
        <v>295.57</v>
      </c>
      <c r="D189" s="70">
        <v>305.91000000000003</v>
      </c>
      <c r="E189" s="49">
        <f t="shared" si="42"/>
        <v>3.5000000000000003E-2</v>
      </c>
      <c r="F189" s="50">
        <f t="shared" si="43"/>
        <v>305.91000000000003</v>
      </c>
      <c r="G189" s="45"/>
    </row>
    <row r="190" spans="2:7" x14ac:dyDescent="0.2">
      <c r="B190" s="28" t="s">
        <v>202</v>
      </c>
      <c r="C190" s="70">
        <v>7.08</v>
      </c>
      <c r="D190" s="70">
        <v>7.33</v>
      </c>
      <c r="E190" s="49">
        <f t="shared" si="42"/>
        <v>3.5299999999999998E-2</v>
      </c>
      <c r="F190" s="50">
        <f t="shared" si="43"/>
        <v>7.33</v>
      </c>
      <c r="G190" s="45"/>
    </row>
    <row r="191" spans="2:7" x14ac:dyDescent="0.2">
      <c r="B191" s="28" t="s">
        <v>203</v>
      </c>
      <c r="C191" s="70">
        <v>8.89</v>
      </c>
      <c r="D191" s="70">
        <v>9.1999999999999993</v>
      </c>
      <c r="E191" s="49">
        <f t="shared" si="42"/>
        <v>3.49E-2</v>
      </c>
      <c r="F191" s="50">
        <f t="shared" si="43"/>
        <v>9.1999999999999993</v>
      </c>
      <c r="G191" s="45"/>
    </row>
    <row r="192" spans="2:7" x14ac:dyDescent="0.2">
      <c r="B192" s="28" t="s">
        <v>96</v>
      </c>
      <c r="C192" s="17"/>
      <c r="D192" s="17"/>
      <c r="E192" s="49"/>
      <c r="F192" s="50"/>
      <c r="G192" s="45"/>
    </row>
    <row r="193" spans="2:7" x14ac:dyDescent="0.2">
      <c r="B193" s="28" t="s">
        <v>204</v>
      </c>
      <c r="C193" s="70">
        <v>198.93</v>
      </c>
      <c r="D193" s="70">
        <v>205.89</v>
      </c>
      <c r="E193" s="49">
        <f t="shared" ref="E193:E195" si="44">ROUND((D193/C193-1),4)</f>
        <v>3.5000000000000003E-2</v>
      </c>
      <c r="F193" s="50">
        <f t="shared" ref="F193:F195" si="45">ROUND((C193*(1+$F$5)),2)</f>
        <v>205.89</v>
      </c>
      <c r="G193" s="27"/>
    </row>
    <row r="194" spans="2:7" x14ac:dyDescent="0.2">
      <c r="B194" s="28" t="s">
        <v>205</v>
      </c>
      <c r="C194" s="70">
        <v>4.67</v>
      </c>
      <c r="D194" s="70">
        <v>4.83</v>
      </c>
      <c r="E194" s="49">
        <f t="shared" si="44"/>
        <v>3.4299999999999997E-2</v>
      </c>
      <c r="F194" s="50">
        <f t="shared" si="45"/>
        <v>4.83</v>
      </c>
      <c r="G194" s="51"/>
    </row>
    <row r="195" spans="2:7" x14ac:dyDescent="0.2">
      <c r="B195" s="28" t="s">
        <v>206</v>
      </c>
      <c r="C195" s="70">
        <v>7.01</v>
      </c>
      <c r="D195" s="70">
        <v>7.26</v>
      </c>
      <c r="E195" s="49">
        <f t="shared" si="44"/>
        <v>3.5700000000000003E-2</v>
      </c>
      <c r="F195" s="50">
        <f t="shared" si="45"/>
        <v>7.26</v>
      </c>
      <c r="G195" s="51"/>
    </row>
    <row r="196" spans="2:7" x14ac:dyDescent="0.2">
      <c r="B196" s="28" t="s">
        <v>97</v>
      </c>
      <c r="C196" s="17"/>
      <c r="D196" s="17"/>
      <c r="E196" s="49"/>
      <c r="F196" s="50"/>
      <c r="G196" s="51"/>
    </row>
    <row r="197" spans="2:7" ht="33.75" x14ac:dyDescent="0.2">
      <c r="B197" s="28" t="s">
        <v>207</v>
      </c>
      <c r="C197" s="70">
        <v>10.65</v>
      </c>
      <c r="D197" s="70">
        <v>11.02</v>
      </c>
      <c r="E197" s="49">
        <f t="shared" ref="E197:E199" si="46">ROUND((D197/C197-1),4)</f>
        <v>3.4700000000000002E-2</v>
      </c>
      <c r="F197" s="50">
        <f t="shared" ref="F197:F199" si="47">ROUND((C197*(1+$F$5)),2)</f>
        <v>11.02</v>
      </c>
      <c r="G197" s="51"/>
    </row>
    <row r="198" spans="2:7" x14ac:dyDescent="0.2">
      <c r="B198" s="24" t="s">
        <v>208</v>
      </c>
      <c r="C198" s="70">
        <v>3.54</v>
      </c>
      <c r="D198" s="70">
        <v>3.66</v>
      </c>
      <c r="E198" s="49">
        <f t="shared" si="46"/>
        <v>3.39E-2</v>
      </c>
      <c r="F198" s="50">
        <f t="shared" si="47"/>
        <v>3.66</v>
      </c>
      <c r="G198" s="27"/>
    </row>
    <row r="199" spans="2:7" x14ac:dyDescent="0.2">
      <c r="B199" s="20" t="s">
        <v>209</v>
      </c>
      <c r="C199" s="70">
        <v>1.92</v>
      </c>
      <c r="D199" s="70">
        <v>1.99</v>
      </c>
      <c r="E199" s="49">
        <f t="shared" si="46"/>
        <v>3.6499999999999998E-2</v>
      </c>
      <c r="F199" s="50">
        <f t="shared" si="47"/>
        <v>1.99</v>
      </c>
      <c r="G199" s="27"/>
    </row>
    <row r="200" spans="2:7" x14ac:dyDescent="0.2">
      <c r="B200" s="20" t="s">
        <v>98</v>
      </c>
      <c r="C200" s="17"/>
      <c r="D200" s="17"/>
      <c r="E200" s="53"/>
      <c r="F200" s="55"/>
      <c r="G200" s="27"/>
    </row>
    <row r="201" spans="2:7" x14ac:dyDescent="0.2">
      <c r="B201" s="24" t="s">
        <v>271</v>
      </c>
      <c r="C201" s="70">
        <v>9.35</v>
      </c>
      <c r="D201" s="70">
        <v>9.68</v>
      </c>
      <c r="E201" s="49">
        <f t="shared" ref="E201:E204" si="48">ROUND((D201/C201-1),4)</f>
        <v>3.5299999999999998E-2</v>
      </c>
      <c r="F201" s="50">
        <f t="shared" ref="F201:F204" si="49">ROUND((C201*(1+$F$5)),2)</f>
        <v>9.68</v>
      </c>
      <c r="G201" s="27" t="s">
        <v>273</v>
      </c>
    </row>
    <row r="202" spans="2:7" x14ac:dyDescent="0.2">
      <c r="B202" s="24" t="s">
        <v>272</v>
      </c>
      <c r="C202" s="70">
        <v>0.57999999999999996</v>
      </c>
      <c r="D202" s="70">
        <v>0.6</v>
      </c>
      <c r="E202" s="49">
        <f t="shared" si="48"/>
        <v>3.4500000000000003E-2</v>
      </c>
      <c r="F202" s="50">
        <f t="shared" si="49"/>
        <v>0.6</v>
      </c>
      <c r="G202" s="27" t="s">
        <v>273</v>
      </c>
    </row>
    <row r="203" spans="2:7" x14ac:dyDescent="0.2">
      <c r="B203" s="24" t="s">
        <v>210</v>
      </c>
      <c r="C203" s="70">
        <v>0.57999999999999996</v>
      </c>
      <c r="D203" s="70">
        <v>0.6</v>
      </c>
      <c r="E203" s="49">
        <f t="shared" si="48"/>
        <v>3.4500000000000003E-2</v>
      </c>
      <c r="F203" s="50">
        <f t="shared" si="49"/>
        <v>0.6</v>
      </c>
      <c r="G203" s="27"/>
    </row>
    <row r="204" spans="2:7" x14ac:dyDescent="0.2">
      <c r="B204" s="24" t="s">
        <v>213</v>
      </c>
      <c r="C204" s="70">
        <v>2.69</v>
      </c>
      <c r="D204" s="70">
        <v>2.78</v>
      </c>
      <c r="E204" s="49">
        <f t="shared" si="48"/>
        <v>3.3500000000000002E-2</v>
      </c>
      <c r="F204" s="50">
        <f t="shared" si="49"/>
        <v>2.78</v>
      </c>
      <c r="G204" s="27"/>
    </row>
    <row r="205" spans="2:7" x14ac:dyDescent="0.2">
      <c r="B205" s="24" t="s">
        <v>99</v>
      </c>
      <c r="C205" s="17"/>
      <c r="D205" s="17"/>
      <c r="E205" s="49"/>
      <c r="F205" s="50"/>
      <c r="G205" s="27"/>
    </row>
    <row r="206" spans="2:7" ht="22.5" x14ac:dyDescent="0.2">
      <c r="B206" s="20" t="s">
        <v>275</v>
      </c>
      <c r="C206" s="70">
        <v>4.67</v>
      </c>
      <c r="D206" s="70">
        <v>4.83</v>
      </c>
      <c r="E206" s="49">
        <f t="shared" ref="E206:E208" si="50">ROUND((D206/C206-1),4)</f>
        <v>3.4299999999999997E-2</v>
      </c>
      <c r="F206" s="50">
        <f t="shared" ref="F206:F208" si="51">ROUND((C206*(1+$F$5)),2)</f>
        <v>4.83</v>
      </c>
      <c r="G206" s="27" t="s">
        <v>273</v>
      </c>
    </row>
    <row r="207" spans="2:7" x14ac:dyDescent="0.2">
      <c r="B207" s="20" t="s">
        <v>211</v>
      </c>
      <c r="C207" s="70">
        <v>1.75</v>
      </c>
      <c r="D207" s="70">
        <v>1.81</v>
      </c>
      <c r="E207" s="49">
        <f t="shared" si="50"/>
        <v>3.4299999999999997E-2</v>
      </c>
      <c r="F207" s="50">
        <f t="shared" si="51"/>
        <v>1.81</v>
      </c>
      <c r="G207" s="27"/>
    </row>
    <row r="208" spans="2:7" x14ac:dyDescent="0.2">
      <c r="B208" s="20" t="s">
        <v>274</v>
      </c>
      <c r="C208" s="70">
        <v>1.75</v>
      </c>
      <c r="D208" s="70">
        <v>1.81</v>
      </c>
      <c r="E208" s="49">
        <f t="shared" si="50"/>
        <v>3.4299999999999997E-2</v>
      </c>
      <c r="F208" s="50">
        <f t="shared" si="51"/>
        <v>1.81</v>
      </c>
      <c r="G208" s="27" t="s">
        <v>273</v>
      </c>
    </row>
    <row r="209" spans="2:7" x14ac:dyDescent="0.2">
      <c r="B209" s="20" t="s">
        <v>100</v>
      </c>
      <c r="C209" s="17"/>
      <c r="D209" s="17"/>
      <c r="E209" s="49"/>
      <c r="F209" s="50"/>
      <c r="G209" s="27"/>
    </row>
    <row r="210" spans="2:7" ht="22.5" x14ac:dyDescent="0.2">
      <c r="B210" s="22" t="s">
        <v>221</v>
      </c>
      <c r="C210" s="70">
        <v>3.5</v>
      </c>
      <c r="D210" s="70">
        <v>3.62</v>
      </c>
      <c r="E210" s="49">
        <f t="shared" ref="E210:E218" si="52">ROUND((D210/C210-1),4)</f>
        <v>3.4299999999999997E-2</v>
      </c>
      <c r="F210" s="50">
        <f t="shared" ref="F210:F212" si="53">ROUND((C210*(1+$F$5)),2)</f>
        <v>3.62</v>
      </c>
      <c r="G210" s="27"/>
    </row>
    <row r="211" spans="2:7" x14ac:dyDescent="0.2">
      <c r="B211" s="22" t="s">
        <v>212</v>
      </c>
      <c r="C211" s="70">
        <v>1.1599999999999999</v>
      </c>
      <c r="D211" s="70">
        <v>1.2</v>
      </c>
      <c r="E211" s="49">
        <f t="shared" si="52"/>
        <v>3.4500000000000003E-2</v>
      </c>
      <c r="F211" s="50">
        <f t="shared" si="53"/>
        <v>1.2</v>
      </c>
      <c r="G211" s="27"/>
    </row>
    <row r="212" spans="2:7" x14ac:dyDescent="0.2">
      <c r="B212" s="22" t="s">
        <v>276</v>
      </c>
      <c r="C212" s="70">
        <v>1.1599999999999999</v>
      </c>
      <c r="D212" s="70">
        <v>1.2</v>
      </c>
      <c r="E212" s="49">
        <f t="shared" si="52"/>
        <v>3.4500000000000003E-2</v>
      </c>
      <c r="F212" s="50">
        <f t="shared" si="53"/>
        <v>1.2</v>
      </c>
      <c r="G212" s="27" t="s">
        <v>273</v>
      </c>
    </row>
    <row r="213" spans="2:7" ht="22.5" x14ac:dyDescent="0.2">
      <c r="B213" s="20" t="s">
        <v>259</v>
      </c>
      <c r="C213" s="30">
        <v>0.5</v>
      </c>
      <c r="D213" s="30">
        <v>0.5</v>
      </c>
      <c r="E213" s="49">
        <f t="shared" si="52"/>
        <v>0</v>
      </c>
      <c r="F213" s="50"/>
      <c r="G213" s="51"/>
    </row>
    <row r="214" spans="2:7" ht="22.5" x14ac:dyDescent="0.2">
      <c r="B214" s="20" t="s">
        <v>260</v>
      </c>
      <c r="C214" s="30">
        <v>0.5</v>
      </c>
      <c r="D214" s="30">
        <v>0.5</v>
      </c>
      <c r="E214" s="49">
        <f t="shared" si="52"/>
        <v>0</v>
      </c>
      <c r="F214" s="50"/>
      <c r="G214" s="51"/>
    </row>
    <row r="215" spans="2:7" x14ac:dyDescent="0.2">
      <c r="B215" s="24" t="s">
        <v>234</v>
      </c>
      <c r="C215" s="70">
        <v>7.35</v>
      </c>
      <c r="D215" s="70">
        <v>7.6</v>
      </c>
      <c r="E215" s="49">
        <f t="shared" si="52"/>
        <v>3.4000000000000002E-2</v>
      </c>
      <c r="F215" s="50">
        <f t="shared" ref="F215:F216" si="54">ROUND((C215*(1+$F$5)),2)</f>
        <v>7.61</v>
      </c>
      <c r="G215" s="51"/>
    </row>
    <row r="216" spans="2:7" x14ac:dyDescent="0.2">
      <c r="B216" s="24" t="s">
        <v>156</v>
      </c>
      <c r="C216" s="70">
        <v>3.55</v>
      </c>
      <c r="D216" s="70">
        <v>3.67</v>
      </c>
      <c r="E216" s="49">
        <f t="shared" si="52"/>
        <v>3.3799999999999997E-2</v>
      </c>
      <c r="F216" s="50">
        <f t="shared" si="54"/>
        <v>3.67</v>
      </c>
      <c r="G216" s="51"/>
    </row>
    <row r="217" spans="2:7" ht="33.75" x14ac:dyDescent="0.2">
      <c r="B217" s="24" t="s">
        <v>261</v>
      </c>
      <c r="C217" s="30">
        <v>0.5</v>
      </c>
      <c r="D217" s="30">
        <v>0.5</v>
      </c>
      <c r="E217" s="49">
        <f t="shared" si="52"/>
        <v>0</v>
      </c>
      <c r="F217" s="50"/>
      <c r="G217" s="51"/>
    </row>
    <row r="218" spans="2:7" x14ac:dyDescent="0.2">
      <c r="B218" s="24" t="s">
        <v>101</v>
      </c>
      <c r="C218" s="70">
        <v>209.35</v>
      </c>
      <c r="D218" s="70">
        <v>216.68</v>
      </c>
      <c r="E218" s="49">
        <f t="shared" si="52"/>
        <v>3.5000000000000003E-2</v>
      </c>
      <c r="F218" s="50">
        <f>ROUND((C218*(1+$F$5)),2)</f>
        <v>216.68</v>
      </c>
      <c r="G218" s="27"/>
    </row>
    <row r="219" spans="2:7" x14ac:dyDescent="0.2">
      <c r="B219" s="24" t="s">
        <v>185</v>
      </c>
      <c r="C219" s="17"/>
      <c r="D219" s="17"/>
      <c r="E219" s="49"/>
      <c r="F219" s="50"/>
      <c r="G219" s="51"/>
    </row>
    <row r="220" spans="2:7" x14ac:dyDescent="0.2">
      <c r="B220" s="24" t="s">
        <v>102</v>
      </c>
      <c r="C220" s="70">
        <v>435.16</v>
      </c>
      <c r="D220" s="70">
        <v>450.39</v>
      </c>
      <c r="E220" s="49">
        <f t="shared" ref="E220:E223" si="55">ROUND((D220/C220-1),4)</f>
        <v>3.5000000000000003E-2</v>
      </c>
      <c r="F220" s="50">
        <f t="shared" ref="F220:F223" si="56">ROUND((C220*(1+$F$5)),2)</f>
        <v>450.39</v>
      </c>
      <c r="G220" s="27"/>
    </row>
    <row r="221" spans="2:7" x14ac:dyDescent="0.2">
      <c r="B221" s="24" t="s">
        <v>222</v>
      </c>
      <c r="C221" s="70">
        <v>1079.69</v>
      </c>
      <c r="D221" s="70">
        <v>1117.48</v>
      </c>
      <c r="E221" s="49">
        <f t="shared" si="55"/>
        <v>3.5000000000000003E-2</v>
      </c>
      <c r="F221" s="50">
        <f t="shared" si="56"/>
        <v>1117.48</v>
      </c>
      <c r="G221" s="27"/>
    </row>
    <row r="222" spans="2:7" x14ac:dyDescent="0.2">
      <c r="B222" s="24" t="s">
        <v>103</v>
      </c>
      <c r="C222" s="70">
        <v>357.15</v>
      </c>
      <c r="D222" s="70">
        <v>369.65</v>
      </c>
      <c r="E222" s="49">
        <f t="shared" si="55"/>
        <v>3.5000000000000003E-2</v>
      </c>
      <c r="F222" s="50">
        <f t="shared" si="56"/>
        <v>369.65</v>
      </c>
      <c r="G222" s="27"/>
    </row>
    <row r="223" spans="2:7" x14ac:dyDescent="0.2">
      <c r="B223" s="24" t="s">
        <v>104</v>
      </c>
      <c r="C223" s="70">
        <v>716.6</v>
      </c>
      <c r="D223" s="70">
        <v>741.68</v>
      </c>
      <c r="E223" s="49">
        <f t="shared" si="55"/>
        <v>3.5000000000000003E-2</v>
      </c>
      <c r="F223" s="50">
        <f t="shared" si="56"/>
        <v>741.68</v>
      </c>
      <c r="G223" s="27"/>
    </row>
    <row r="224" spans="2:7" ht="22.5" x14ac:dyDescent="0.2">
      <c r="B224" s="24" t="s">
        <v>223</v>
      </c>
      <c r="C224" s="17"/>
      <c r="D224" s="17"/>
      <c r="E224" s="49"/>
      <c r="F224" s="50"/>
      <c r="G224" s="27"/>
    </row>
    <row r="225" spans="2:7" ht="22.5" x14ac:dyDescent="0.2">
      <c r="B225" s="24" t="s">
        <v>214</v>
      </c>
      <c r="C225" s="70">
        <v>3.14</v>
      </c>
      <c r="D225" s="70">
        <v>3.25</v>
      </c>
      <c r="E225" s="49">
        <f t="shared" ref="E225:E226" si="57">ROUND((D225/C225-1),4)</f>
        <v>3.5000000000000003E-2</v>
      </c>
      <c r="F225" s="50">
        <f t="shared" ref="F225:F226" si="58">ROUND((C225*(1+$F$5)),2)</f>
        <v>3.25</v>
      </c>
      <c r="G225" s="27"/>
    </row>
    <row r="226" spans="2:7" x14ac:dyDescent="0.2">
      <c r="B226" s="24" t="s">
        <v>105</v>
      </c>
      <c r="C226" s="70">
        <v>76.34</v>
      </c>
      <c r="D226" s="70">
        <v>79.010000000000005</v>
      </c>
      <c r="E226" s="49">
        <f t="shared" si="57"/>
        <v>3.5000000000000003E-2</v>
      </c>
      <c r="F226" s="50">
        <f t="shared" si="58"/>
        <v>79.010000000000005</v>
      </c>
    </row>
    <row r="227" spans="2:7" x14ac:dyDescent="0.2">
      <c r="B227" s="24" t="s">
        <v>186</v>
      </c>
      <c r="C227" s="17"/>
      <c r="D227" s="17"/>
      <c r="E227" s="49"/>
      <c r="F227" s="50"/>
      <c r="G227" s="51"/>
    </row>
    <row r="228" spans="2:7" x14ac:dyDescent="0.2">
      <c r="B228" s="24" t="s">
        <v>262</v>
      </c>
      <c r="C228" s="30">
        <v>0.1</v>
      </c>
      <c r="D228" s="30">
        <v>0.1</v>
      </c>
      <c r="E228" s="49">
        <f t="shared" ref="E228:E229" si="59">ROUND((D228/C228-1),4)</f>
        <v>0</v>
      </c>
      <c r="F228" s="50"/>
      <c r="G228" s="27"/>
    </row>
    <row r="229" spans="2:7" x14ac:dyDescent="0.2">
      <c r="B229" s="24" t="s">
        <v>229</v>
      </c>
      <c r="C229" s="70">
        <v>903.69</v>
      </c>
      <c r="D229" s="70">
        <v>935.32</v>
      </c>
      <c r="E229" s="49">
        <f t="shared" si="59"/>
        <v>3.5000000000000003E-2</v>
      </c>
      <c r="F229" s="50">
        <f>ROUND((C229*(1+$F$5)),2)</f>
        <v>935.32</v>
      </c>
      <c r="G229" s="27"/>
    </row>
    <row r="230" spans="2:7" ht="22.5" x14ac:dyDescent="0.2">
      <c r="B230" s="24" t="s">
        <v>155</v>
      </c>
      <c r="C230" s="17" t="s">
        <v>25</v>
      </c>
      <c r="D230" s="17" t="s">
        <v>25</v>
      </c>
      <c r="E230" s="49"/>
      <c r="F230" s="50"/>
      <c r="G230" s="27"/>
    </row>
    <row r="231" spans="2:7" x14ac:dyDescent="0.2">
      <c r="B231" s="20"/>
      <c r="C231" s="17"/>
      <c r="D231" s="17"/>
      <c r="E231" s="53"/>
      <c r="F231" s="50"/>
      <c r="G231" s="51"/>
    </row>
    <row r="232" spans="2:7" x14ac:dyDescent="0.2">
      <c r="B232" s="14" t="s">
        <v>39</v>
      </c>
      <c r="C232" s="17"/>
      <c r="D232" s="17"/>
      <c r="E232" s="49"/>
      <c r="F232" s="50"/>
      <c r="G232" s="51"/>
    </row>
    <row r="233" spans="2:7" x14ac:dyDescent="0.2">
      <c r="B233" s="18" t="s">
        <v>106</v>
      </c>
      <c r="C233" s="31"/>
      <c r="D233" s="31"/>
      <c r="E233" s="49"/>
      <c r="F233" s="50"/>
      <c r="G233" s="51"/>
    </row>
    <row r="234" spans="2:7" x14ac:dyDescent="0.2">
      <c r="B234" s="18" t="s">
        <v>235</v>
      </c>
      <c r="C234" s="70">
        <v>52.5</v>
      </c>
      <c r="D234" s="70">
        <v>54.34</v>
      </c>
      <c r="E234" s="49">
        <f t="shared" ref="E234:E240" si="60">ROUND((D234/C234-1),4)</f>
        <v>3.5000000000000003E-2</v>
      </c>
      <c r="F234" s="50">
        <f t="shared" ref="F234:F239" si="61">ROUND((C234*(1+$F$5)),2)</f>
        <v>54.34</v>
      </c>
      <c r="G234" s="51"/>
    </row>
    <row r="235" spans="2:7" x14ac:dyDescent="0.2">
      <c r="B235" s="18" t="s">
        <v>236</v>
      </c>
      <c r="C235" s="70">
        <v>88.99</v>
      </c>
      <c r="D235" s="70">
        <v>92.1</v>
      </c>
      <c r="E235" s="49">
        <f t="shared" si="60"/>
        <v>3.49E-2</v>
      </c>
      <c r="F235" s="50">
        <f t="shared" si="61"/>
        <v>92.1</v>
      </c>
      <c r="G235" s="51"/>
    </row>
    <row r="236" spans="2:7" x14ac:dyDescent="0.2">
      <c r="B236" s="18" t="s">
        <v>237</v>
      </c>
      <c r="C236" s="70">
        <v>178</v>
      </c>
      <c r="D236" s="70">
        <v>184.23</v>
      </c>
      <c r="E236" s="49">
        <f t="shared" si="60"/>
        <v>3.5000000000000003E-2</v>
      </c>
      <c r="F236" s="50">
        <f t="shared" si="61"/>
        <v>184.23</v>
      </c>
      <c r="G236" s="51"/>
    </row>
    <row r="237" spans="2:7" ht="22.5" x14ac:dyDescent="0.2">
      <c r="B237" s="18" t="s">
        <v>238</v>
      </c>
      <c r="C237" s="70">
        <v>52.5</v>
      </c>
      <c r="D237" s="70">
        <v>54.34</v>
      </c>
      <c r="E237" s="49">
        <f t="shared" si="60"/>
        <v>3.5000000000000003E-2</v>
      </c>
      <c r="F237" s="50">
        <f t="shared" si="61"/>
        <v>54.34</v>
      </c>
      <c r="G237" s="51"/>
    </row>
    <row r="238" spans="2:7" x14ac:dyDescent="0.2">
      <c r="B238" s="18" t="s">
        <v>107</v>
      </c>
      <c r="C238" s="70">
        <v>267.02999999999997</v>
      </c>
      <c r="D238" s="70">
        <v>276.38</v>
      </c>
      <c r="E238" s="49">
        <f t="shared" si="60"/>
        <v>3.5000000000000003E-2</v>
      </c>
      <c r="F238" s="50">
        <f t="shared" si="61"/>
        <v>276.38</v>
      </c>
      <c r="G238" s="51"/>
    </row>
    <row r="239" spans="2:7" ht="22.5" x14ac:dyDescent="0.2">
      <c r="B239" s="18" t="s">
        <v>157</v>
      </c>
      <c r="C239" s="70">
        <v>69.05</v>
      </c>
      <c r="D239" s="70">
        <v>71.47</v>
      </c>
      <c r="E239" s="49">
        <f t="shared" si="60"/>
        <v>3.5000000000000003E-2</v>
      </c>
      <c r="F239" s="50">
        <f t="shared" si="61"/>
        <v>71.47</v>
      </c>
      <c r="G239" s="51"/>
    </row>
    <row r="240" spans="2:7" x14ac:dyDescent="0.2">
      <c r="B240" s="18" t="s">
        <v>263</v>
      </c>
      <c r="C240" s="57">
        <v>5.9999999999999995E-4</v>
      </c>
      <c r="D240" s="57">
        <v>5.9999999999999995E-4</v>
      </c>
      <c r="E240" s="49">
        <f t="shared" si="60"/>
        <v>0</v>
      </c>
      <c r="F240" s="50"/>
      <c r="G240" s="51"/>
    </row>
    <row r="241" spans="2:7" ht="22.5" x14ac:dyDescent="0.2">
      <c r="B241" s="18" t="s">
        <v>108</v>
      </c>
      <c r="C241" s="17"/>
      <c r="D241" s="17"/>
      <c r="E241" s="49"/>
      <c r="F241" s="50"/>
      <c r="G241" s="51"/>
    </row>
    <row r="242" spans="2:7" x14ac:dyDescent="0.2">
      <c r="B242" s="18" t="s">
        <v>40</v>
      </c>
      <c r="C242" s="70">
        <v>198.61</v>
      </c>
      <c r="D242" s="70">
        <v>205.56</v>
      </c>
      <c r="E242" s="49">
        <f t="shared" ref="E242:E243" si="62">ROUND((D242/C242-1),4)</f>
        <v>3.5000000000000003E-2</v>
      </c>
      <c r="F242" s="50">
        <f t="shared" ref="F242:F243" si="63">ROUND((C242*(1+$F$5)),2)</f>
        <v>205.56</v>
      </c>
      <c r="G242" s="51"/>
    </row>
    <row r="243" spans="2:7" x14ac:dyDescent="0.2">
      <c r="B243" s="18" t="s">
        <v>41</v>
      </c>
      <c r="C243" s="70">
        <v>8.9</v>
      </c>
      <c r="D243" s="70">
        <v>9.2100000000000009</v>
      </c>
      <c r="E243" s="49">
        <f t="shared" si="62"/>
        <v>3.4799999999999998E-2</v>
      </c>
      <c r="F243" s="50">
        <f t="shared" si="63"/>
        <v>9.2100000000000009</v>
      </c>
      <c r="G243" s="51"/>
    </row>
    <row r="244" spans="2:7" ht="33.75" x14ac:dyDescent="0.2">
      <c r="B244" s="32" t="s">
        <v>109</v>
      </c>
      <c r="C244" s="16"/>
      <c r="D244" s="16"/>
      <c r="E244" s="53"/>
      <c r="F244" s="50"/>
      <c r="G244" s="51"/>
    </row>
    <row r="245" spans="2:7" ht="22.5" x14ac:dyDescent="0.2">
      <c r="B245" s="23" t="s">
        <v>110</v>
      </c>
      <c r="C245" s="17"/>
      <c r="D245" s="17"/>
      <c r="E245" s="49"/>
      <c r="F245" s="50"/>
      <c r="G245" s="51"/>
    </row>
    <row r="246" spans="2:7" x14ac:dyDescent="0.2">
      <c r="B246" s="18" t="s">
        <v>40</v>
      </c>
      <c r="C246" s="70">
        <v>1539.74</v>
      </c>
      <c r="D246" s="70">
        <v>1593.63</v>
      </c>
      <c r="E246" s="49">
        <f t="shared" ref="E246:E248" si="64">ROUND((D246/C246-1),4)</f>
        <v>3.5000000000000003E-2</v>
      </c>
      <c r="F246" s="50">
        <f t="shared" ref="F246:F248" si="65">ROUND((C246*(1+$F$5)),2)</f>
        <v>1593.63</v>
      </c>
      <c r="G246" s="51"/>
    </row>
    <row r="247" spans="2:7" x14ac:dyDescent="0.2">
      <c r="B247" s="18" t="s">
        <v>42</v>
      </c>
      <c r="C247" s="70">
        <v>198.61</v>
      </c>
      <c r="D247" s="70">
        <v>205.56</v>
      </c>
      <c r="E247" s="49">
        <f t="shared" si="64"/>
        <v>3.5000000000000003E-2</v>
      </c>
      <c r="F247" s="50">
        <f t="shared" si="65"/>
        <v>205.56</v>
      </c>
      <c r="G247" s="51"/>
    </row>
    <row r="248" spans="2:7" x14ac:dyDescent="0.2">
      <c r="B248" s="22" t="s">
        <v>171</v>
      </c>
      <c r="C248" s="70">
        <v>162.19999999999999</v>
      </c>
      <c r="D248" s="70">
        <v>167.88</v>
      </c>
      <c r="E248" s="49">
        <f t="shared" si="64"/>
        <v>3.5000000000000003E-2</v>
      </c>
      <c r="F248" s="50">
        <f t="shared" si="65"/>
        <v>167.88</v>
      </c>
      <c r="G248" s="51"/>
    </row>
    <row r="249" spans="2:7" x14ac:dyDescent="0.2">
      <c r="B249" s="33"/>
      <c r="C249" s="16"/>
      <c r="D249" s="16"/>
      <c r="E249" s="53"/>
      <c r="F249" s="50"/>
      <c r="G249" s="51"/>
    </row>
    <row r="250" spans="2:7" ht="22.5" x14ac:dyDescent="0.2">
      <c r="B250" s="14" t="s">
        <v>43</v>
      </c>
      <c r="C250" s="17"/>
      <c r="D250" s="17"/>
      <c r="E250" s="53"/>
      <c r="F250" s="50"/>
      <c r="G250" s="51"/>
    </row>
    <row r="251" spans="2:7" ht="22.5" x14ac:dyDescent="0.2">
      <c r="B251" s="18" t="s">
        <v>111</v>
      </c>
      <c r="C251" s="70">
        <v>0.22</v>
      </c>
      <c r="D251" s="70">
        <v>0.23</v>
      </c>
      <c r="E251" s="49">
        <f t="shared" ref="E251:E252" si="66">ROUND((D251/C251-1),4)</f>
        <v>4.5499999999999999E-2</v>
      </c>
      <c r="F251" s="50">
        <f t="shared" ref="F251:F252" si="67">ROUND((C251*(1+$F$5)),2)</f>
        <v>0.23</v>
      </c>
      <c r="G251" s="51"/>
    </row>
    <row r="252" spans="2:7" ht="22.5" x14ac:dyDescent="0.2">
      <c r="B252" s="18" t="s">
        <v>112</v>
      </c>
      <c r="C252" s="70">
        <v>0.22</v>
      </c>
      <c r="D252" s="70">
        <v>0.23</v>
      </c>
      <c r="E252" s="49">
        <f t="shared" si="66"/>
        <v>4.5499999999999999E-2</v>
      </c>
      <c r="F252" s="50">
        <f t="shared" si="67"/>
        <v>0.23</v>
      </c>
      <c r="G252" s="51"/>
    </row>
    <row r="253" spans="2:7" x14ac:dyDescent="0.2">
      <c r="B253" s="18" t="s">
        <v>113</v>
      </c>
      <c r="C253" s="17"/>
      <c r="D253" s="17"/>
      <c r="E253" s="49"/>
      <c r="F253" s="50"/>
      <c r="G253" s="51"/>
    </row>
    <row r="254" spans="2:7" x14ac:dyDescent="0.2">
      <c r="B254" s="22" t="s">
        <v>239</v>
      </c>
      <c r="C254" s="70">
        <v>0.22</v>
      </c>
      <c r="D254" s="70">
        <v>0.23</v>
      </c>
      <c r="E254" s="49">
        <f t="shared" ref="E254:E255" si="68">ROUND((D254/C254-1),4)</f>
        <v>4.5499999999999999E-2</v>
      </c>
      <c r="F254" s="50">
        <f t="shared" ref="F254:F255" si="69">ROUND((C254*(1+$F$5)),2)</f>
        <v>0.23</v>
      </c>
      <c r="G254" s="51"/>
    </row>
    <row r="255" spans="2:7" ht="22.5" x14ac:dyDescent="0.2">
      <c r="B255" s="22" t="s">
        <v>158</v>
      </c>
      <c r="C255" s="70">
        <v>0.22</v>
      </c>
      <c r="D255" s="70">
        <v>0.23</v>
      </c>
      <c r="E255" s="49">
        <f t="shared" si="68"/>
        <v>4.5499999999999999E-2</v>
      </c>
      <c r="F255" s="50">
        <f t="shared" si="69"/>
        <v>0.23</v>
      </c>
      <c r="G255" s="51"/>
    </row>
    <row r="256" spans="2:7" ht="22.5" x14ac:dyDescent="0.2">
      <c r="B256" s="18" t="s">
        <v>114</v>
      </c>
      <c r="C256" s="17"/>
      <c r="D256" s="17"/>
      <c r="E256" s="49"/>
      <c r="F256" s="50"/>
      <c r="G256" s="51"/>
    </row>
    <row r="257" spans="2:7" ht="33.75" x14ac:dyDescent="0.2">
      <c r="B257" s="18" t="s">
        <v>240</v>
      </c>
      <c r="C257" s="57">
        <v>7.4999999999999997E-3</v>
      </c>
      <c r="D257" s="57">
        <v>7.4999999999999997E-3</v>
      </c>
      <c r="E257" s="49">
        <f t="shared" ref="E257:E261" si="70">ROUND((D257/C257-1),4)</f>
        <v>0</v>
      </c>
      <c r="F257" s="50"/>
      <c r="G257" s="51"/>
    </row>
    <row r="258" spans="2:7" ht="22.5" x14ac:dyDescent="0.2">
      <c r="B258" s="18" t="s">
        <v>115</v>
      </c>
      <c r="C258" s="58" t="s">
        <v>116</v>
      </c>
      <c r="D258" s="58" t="s">
        <v>116</v>
      </c>
      <c r="E258" s="49">
        <f t="shared" si="70"/>
        <v>0</v>
      </c>
      <c r="F258" s="50"/>
      <c r="G258" s="51"/>
    </row>
    <row r="259" spans="2:7" x14ac:dyDescent="0.2">
      <c r="B259" s="18" t="s">
        <v>244</v>
      </c>
      <c r="C259" s="70">
        <v>0.19</v>
      </c>
      <c r="D259" s="70">
        <v>0.2</v>
      </c>
      <c r="E259" s="49">
        <f t="shared" si="70"/>
        <v>5.2600000000000001E-2</v>
      </c>
      <c r="F259" s="50">
        <f t="shared" ref="F259:F261" si="71">ROUND((C259*(1+$F$5)),2)</f>
        <v>0.2</v>
      </c>
      <c r="G259" s="51"/>
    </row>
    <row r="260" spans="2:7" x14ac:dyDescent="0.2">
      <c r="B260" s="22" t="s">
        <v>245</v>
      </c>
      <c r="C260" s="70">
        <v>0.19</v>
      </c>
      <c r="D260" s="70">
        <v>0.2</v>
      </c>
      <c r="E260" s="49">
        <f t="shared" si="70"/>
        <v>5.2600000000000001E-2</v>
      </c>
      <c r="F260" s="50">
        <f t="shared" si="71"/>
        <v>0.2</v>
      </c>
      <c r="G260" s="51"/>
    </row>
    <row r="261" spans="2:7" ht="22.5" x14ac:dyDescent="0.2">
      <c r="B261" s="22" t="s">
        <v>246</v>
      </c>
      <c r="C261" s="70">
        <v>0.19</v>
      </c>
      <c r="D261" s="70">
        <v>0.2</v>
      </c>
      <c r="E261" s="49">
        <f t="shared" si="70"/>
        <v>5.2600000000000001E-2</v>
      </c>
      <c r="F261" s="50">
        <f t="shared" si="71"/>
        <v>0.2</v>
      </c>
      <c r="G261" s="51"/>
    </row>
    <row r="262" spans="2:7" x14ac:dyDescent="0.2">
      <c r="B262" s="22"/>
      <c r="C262" s="17"/>
      <c r="D262" s="17"/>
      <c r="E262" s="49"/>
      <c r="F262" s="50"/>
      <c r="G262" s="51"/>
    </row>
    <row r="263" spans="2:7" x14ac:dyDescent="0.2">
      <c r="B263" s="60" t="s">
        <v>159</v>
      </c>
      <c r="C263" s="17"/>
      <c r="D263" s="17"/>
      <c r="E263" s="49"/>
      <c r="F263" s="50"/>
      <c r="G263" s="51"/>
    </row>
    <row r="264" spans="2:7" ht="22.5" x14ac:dyDescent="0.2">
      <c r="B264" s="22" t="s">
        <v>277</v>
      </c>
      <c r="C264" s="70">
        <v>0.14000000000000001</v>
      </c>
      <c r="D264" s="70">
        <v>0.14000000000000001</v>
      </c>
      <c r="E264" s="49">
        <f t="shared" ref="E264:E265" si="72">ROUND((D264/C264-1),4)</f>
        <v>0</v>
      </c>
      <c r="F264" s="50">
        <f t="shared" ref="F264:F265" si="73">ROUND((C264*(1+$F$5)),2)</f>
        <v>0.14000000000000001</v>
      </c>
      <c r="G264" s="27" t="s">
        <v>288</v>
      </c>
    </row>
    <row r="265" spans="2:7" ht="22.5" x14ac:dyDescent="0.2">
      <c r="B265" s="22" t="s">
        <v>278</v>
      </c>
      <c r="C265" s="70">
        <v>0.14000000000000001</v>
      </c>
      <c r="D265" s="70">
        <v>0.14000000000000001</v>
      </c>
      <c r="E265" s="49">
        <f t="shared" si="72"/>
        <v>0</v>
      </c>
      <c r="F265" s="50">
        <f t="shared" si="73"/>
        <v>0.14000000000000001</v>
      </c>
      <c r="G265" s="27" t="s">
        <v>288</v>
      </c>
    </row>
    <row r="266" spans="2:7" ht="12.75" customHeight="1" x14ac:dyDescent="0.2">
      <c r="B266" s="22" t="s">
        <v>279</v>
      </c>
      <c r="C266" s="17"/>
      <c r="D266" s="17"/>
      <c r="E266" s="49"/>
      <c r="F266" s="50"/>
      <c r="G266" s="27" t="s">
        <v>288</v>
      </c>
    </row>
    <row r="267" spans="2:7" x14ac:dyDescent="0.2">
      <c r="B267" s="22" t="s">
        <v>239</v>
      </c>
      <c r="C267" s="70">
        <v>0.14000000000000001</v>
      </c>
      <c r="D267" s="70">
        <v>0.14000000000000001</v>
      </c>
      <c r="E267" s="49">
        <f t="shared" ref="E267:E271" si="74">ROUND((D267/C267-1),4)</f>
        <v>0</v>
      </c>
      <c r="F267" s="50">
        <f t="shared" ref="F267:F271" si="75">ROUND((C267*(1+$F$5)),2)</f>
        <v>0.14000000000000001</v>
      </c>
      <c r="G267" s="51"/>
    </row>
    <row r="268" spans="2:7" ht="22.5" x14ac:dyDescent="0.2">
      <c r="B268" s="22" t="s">
        <v>158</v>
      </c>
      <c r="C268" s="70">
        <v>0.14000000000000001</v>
      </c>
      <c r="D268" s="70">
        <v>0.14000000000000001</v>
      </c>
      <c r="E268" s="49">
        <f t="shared" si="74"/>
        <v>0</v>
      </c>
      <c r="F268" s="50">
        <f t="shared" si="75"/>
        <v>0.14000000000000001</v>
      </c>
      <c r="G268" s="51"/>
    </row>
    <row r="269" spans="2:7" x14ac:dyDescent="0.2">
      <c r="B269" s="22" t="s">
        <v>247</v>
      </c>
      <c r="C269" s="70">
        <v>0.1</v>
      </c>
      <c r="D269" s="70">
        <v>0.1</v>
      </c>
      <c r="E269" s="49">
        <f t="shared" si="74"/>
        <v>0</v>
      </c>
      <c r="F269" s="50">
        <f t="shared" si="75"/>
        <v>0.1</v>
      </c>
      <c r="G269" s="51"/>
    </row>
    <row r="270" spans="2:7" x14ac:dyDescent="0.2">
      <c r="B270" s="22" t="s">
        <v>248</v>
      </c>
      <c r="C270" s="70">
        <v>0.1</v>
      </c>
      <c r="D270" s="70">
        <v>0.1</v>
      </c>
      <c r="E270" s="49">
        <f t="shared" si="74"/>
        <v>0</v>
      </c>
      <c r="F270" s="50">
        <f t="shared" si="75"/>
        <v>0.1</v>
      </c>
      <c r="G270" s="51"/>
    </row>
    <row r="271" spans="2:7" ht="22.5" x14ac:dyDescent="0.2">
      <c r="B271" s="22" t="s">
        <v>249</v>
      </c>
      <c r="C271" s="70">
        <v>0.1</v>
      </c>
      <c r="D271" s="70">
        <v>0.1</v>
      </c>
      <c r="E271" s="49">
        <f t="shared" si="74"/>
        <v>0</v>
      </c>
      <c r="F271" s="50">
        <f t="shared" si="75"/>
        <v>0.1</v>
      </c>
      <c r="G271" s="51"/>
    </row>
    <row r="272" spans="2:7" x14ac:dyDescent="0.2">
      <c r="B272" s="14"/>
      <c r="C272" s="16"/>
      <c r="D272" s="16"/>
      <c r="E272" s="53"/>
      <c r="F272" s="50"/>
      <c r="G272" s="51"/>
    </row>
    <row r="273" spans="2:7" ht="22.5" x14ac:dyDescent="0.2">
      <c r="B273" s="14" t="s">
        <v>44</v>
      </c>
      <c r="C273" s="16"/>
      <c r="D273" s="16"/>
      <c r="E273" s="53"/>
      <c r="F273" s="50"/>
      <c r="G273" s="51"/>
    </row>
    <row r="274" spans="2:7" x14ac:dyDescent="0.2">
      <c r="B274" s="26" t="s">
        <v>224</v>
      </c>
      <c r="C274" s="34"/>
      <c r="D274" s="34"/>
      <c r="E274" s="49"/>
      <c r="F274" s="50"/>
      <c r="G274" s="51"/>
    </row>
    <row r="275" spans="2:7" x14ac:dyDescent="0.2">
      <c r="B275" s="20" t="s">
        <v>117</v>
      </c>
      <c r="C275" s="70">
        <v>547.45000000000005</v>
      </c>
      <c r="D275" s="70">
        <v>566.61</v>
      </c>
      <c r="E275" s="49">
        <f t="shared" ref="E275:E277" si="76">ROUND((D275/C275-1),4)</f>
        <v>3.5000000000000003E-2</v>
      </c>
      <c r="F275" s="50">
        <f t="shared" ref="F275:F277" si="77">ROUND((C275*(1+$F$5)),2)</f>
        <v>566.61</v>
      </c>
      <c r="G275" s="51"/>
    </row>
    <row r="276" spans="2:7" x14ac:dyDescent="0.2">
      <c r="B276" s="24" t="s">
        <v>280</v>
      </c>
      <c r="C276" s="70">
        <v>79.06</v>
      </c>
      <c r="D276" s="70">
        <v>81.83</v>
      </c>
      <c r="E276" s="49">
        <f t="shared" si="76"/>
        <v>3.5000000000000003E-2</v>
      </c>
      <c r="F276" s="50">
        <f t="shared" si="77"/>
        <v>81.83</v>
      </c>
      <c r="G276" s="51" t="s">
        <v>268</v>
      </c>
    </row>
    <row r="277" spans="2:7" x14ac:dyDescent="0.2">
      <c r="B277" s="20" t="s">
        <v>118</v>
      </c>
      <c r="C277" s="70">
        <v>72.98</v>
      </c>
      <c r="D277" s="70">
        <v>75.53</v>
      </c>
      <c r="E277" s="49">
        <f t="shared" si="76"/>
        <v>3.49E-2</v>
      </c>
      <c r="F277" s="50">
        <f t="shared" si="77"/>
        <v>75.53</v>
      </c>
      <c r="G277" s="51"/>
    </row>
    <row r="278" spans="2:7" x14ac:dyDescent="0.2">
      <c r="B278" s="20" t="s">
        <v>119</v>
      </c>
      <c r="C278" s="17"/>
      <c r="D278" s="17"/>
      <c r="E278" s="53"/>
      <c r="F278" s="50"/>
      <c r="G278" s="51"/>
    </row>
    <row r="279" spans="2:7" x14ac:dyDescent="0.2">
      <c r="B279" s="23" t="s">
        <v>120</v>
      </c>
      <c r="C279" s="70">
        <v>773.98</v>
      </c>
      <c r="D279" s="70">
        <v>801.07</v>
      </c>
      <c r="E279" s="49">
        <f t="shared" ref="E279:E281" si="78">ROUND((D279/C279-1),4)</f>
        <v>3.5000000000000003E-2</v>
      </c>
      <c r="F279" s="50">
        <f t="shared" ref="F279:F281" si="79">ROUND((C279*(1+$F$5)),2)</f>
        <v>801.07</v>
      </c>
      <c r="G279" s="51"/>
    </row>
    <row r="280" spans="2:7" x14ac:dyDescent="0.2">
      <c r="B280" s="20" t="s">
        <v>294</v>
      </c>
      <c r="C280" s="70">
        <v>111.89</v>
      </c>
      <c r="D280" s="70">
        <v>115.81</v>
      </c>
      <c r="E280" s="49">
        <f t="shared" si="78"/>
        <v>3.5000000000000003E-2</v>
      </c>
      <c r="F280" s="50">
        <f t="shared" si="79"/>
        <v>115.81</v>
      </c>
      <c r="G280" s="51" t="s">
        <v>289</v>
      </c>
    </row>
    <row r="281" spans="2:7" ht="22.5" x14ac:dyDescent="0.2">
      <c r="B281" s="20" t="s">
        <v>230</v>
      </c>
      <c r="C281" s="70">
        <v>111.61</v>
      </c>
      <c r="D281" s="70">
        <v>115.52</v>
      </c>
      <c r="E281" s="49">
        <f t="shared" si="78"/>
        <v>3.5000000000000003E-2</v>
      </c>
      <c r="F281" s="50">
        <f t="shared" si="79"/>
        <v>115.52</v>
      </c>
      <c r="G281" s="51"/>
    </row>
    <row r="282" spans="2:7" ht="22.5" x14ac:dyDescent="0.2">
      <c r="B282" s="24" t="s">
        <v>121</v>
      </c>
      <c r="C282" s="17"/>
      <c r="D282" s="17"/>
      <c r="E282" s="49"/>
      <c r="F282" s="50"/>
      <c r="G282" s="51"/>
    </row>
    <row r="283" spans="2:7" x14ac:dyDescent="0.2">
      <c r="B283" s="24" t="s">
        <v>122</v>
      </c>
      <c r="C283" s="70">
        <v>38.79</v>
      </c>
      <c r="D283" s="70">
        <v>40.15</v>
      </c>
      <c r="E283" s="49">
        <f>ROUND((D283/C283-1),4)</f>
        <v>3.5099999999999999E-2</v>
      </c>
      <c r="F283" s="50">
        <f>ROUND((C283*(1+$F$5)),2)</f>
        <v>40.15</v>
      </c>
      <c r="G283" s="51"/>
    </row>
    <row r="284" spans="2:7" x14ac:dyDescent="0.2">
      <c r="B284" s="24" t="s">
        <v>231</v>
      </c>
      <c r="C284" s="17"/>
      <c r="D284" s="17"/>
      <c r="E284" s="49"/>
      <c r="F284" s="50"/>
      <c r="G284" s="51"/>
    </row>
    <row r="285" spans="2:7" x14ac:dyDescent="0.2">
      <c r="B285" s="24" t="s">
        <v>241</v>
      </c>
      <c r="C285" s="70">
        <v>88.99</v>
      </c>
      <c r="D285" s="70">
        <v>92.1</v>
      </c>
      <c r="E285" s="49">
        <f t="shared" ref="E285:E286" si="80">ROUND((D285/C285-1),4)</f>
        <v>3.49E-2</v>
      </c>
      <c r="F285" s="50">
        <f t="shared" ref="F285:F286" si="81">ROUND((C285*(1+$F$5)),2)</f>
        <v>92.1</v>
      </c>
      <c r="G285" s="51"/>
    </row>
    <row r="286" spans="2:7" x14ac:dyDescent="0.2">
      <c r="B286" s="24" t="s">
        <v>228</v>
      </c>
      <c r="C286" s="70">
        <v>9.8800000000000008</v>
      </c>
      <c r="D286" s="70">
        <v>10.23</v>
      </c>
      <c r="E286" s="49">
        <f t="shared" si="80"/>
        <v>3.5400000000000001E-2</v>
      </c>
      <c r="F286" s="50">
        <f t="shared" si="81"/>
        <v>10.23</v>
      </c>
      <c r="G286" s="51"/>
    </row>
    <row r="287" spans="2:7" x14ac:dyDescent="0.2">
      <c r="B287" s="24" t="s">
        <v>123</v>
      </c>
      <c r="C287" s="17"/>
      <c r="D287" s="17"/>
      <c r="E287" s="49"/>
      <c r="F287" s="50"/>
      <c r="G287" s="51"/>
    </row>
    <row r="288" spans="2:7" x14ac:dyDescent="0.2">
      <c r="B288" s="24" t="s">
        <v>124</v>
      </c>
      <c r="C288" s="70">
        <v>57.28</v>
      </c>
      <c r="D288" s="70">
        <v>59.28</v>
      </c>
      <c r="E288" s="49">
        <f t="shared" ref="E288:E290" si="82">ROUND((D288/C288-1),4)</f>
        <v>3.49E-2</v>
      </c>
      <c r="F288" s="50">
        <f t="shared" ref="F288:F290" si="83">ROUND((C288*(1+$F$5)),2)</f>
        <v>59.28</v>
      </c>
      <c r="G288" s="51"/>
    </row>
    <row r="289" spans="2:7" x14ac:dyDescent="0.2">
      <c r="B289" s="23" t="s">
        <v>125</v>
      </c>
      <c r="C289" s="70">
        <v>57.28</v>
      </c>
      <c r="D289" s="70">
        <v>59.28</v>
      </c>
      <c r="E289" s="49">
        <f t="shared" si="82"/>
        <v>3.49E-2</v>
      </c>
      <c r="F289" s="50">
        <f t="shared" si="83"/>
        <v>59.28</v>
      </c>
      <c r="G289" s="51"/>
    </row>
    <row r="290" spans="2:7" x14ac:dyDescent="0.2">
      <c r="B290" s="18" t="s">
        <v>126</v>
      </c>
      <c r="C290" s="70">
        <v>77.94</v>
      </c>
      <c r="D290" s="70">
        <v>80.67</v>
      </c>
      <c r="E290" s="49">
        <f t="shared" si="82"/>
        <v>3.5000000000000003E-2</v>
      </c>
      <c r="F290" s="50">
        <f t="shared" si="83"/>
        <v>80.67</v>
      </c>
      <c r="G290" s="51"/>
    </row>
    <row r="291" spans="2:7" x14ac:dyDescent="0.2">
      <c r="B291" s="21"/>
      <c r="C291" s="16"/>
      <c r="D291" s="16"/>
      <c r="E291" s="53"/>
      <c r="F291" s="50"/>
      <c r="G291" s="51"/>
    </row>
    <row r="292" spans="2:7" ht="22.5" x14ac:dyDescent="0.2">
      <c r="B292" s="14" t="s">
        <v>45</v>
      </c>
      <c r="C292" s="17"/>
      <c r="D292" s="17"/>
      <c r="E292" s="49"/>
      <c r="F292" s="50"/>
      <c r="G292" s="51"/>
    </row>
    <row r="293" spans="2:7" x14ac:dyDescent="0.2">
      <c r="B293" s="18" t="s">
        <v>172</v>
      </c>
      <c r="C293" s="70">
        <v>2444.08</v>
      </c>
      <c r="D293" s="70">
        <v>2529.62</v>
      </c>
      <c r="E293" s="49">
        <f t="shared" ref="E293:E294" si="84">ROUND((D293/C293-1),4)</f>
        <v>3.5000000000000003E-2</v>
      </c>
      <c r="F293" s="50">
        <f t="shared" ref="F293:F294" si="85">ROUND((C293*(1+$F$5)),2)</f>
        <v>2529.62</v>
      </c>
      <c r="G293" s="51"/>
    </row>
    <row r="294" spans="2:7" ht="22.5" x14ac:dyDescent="0.2">
      <c r="B294" s="18" t="s">
        <v>46</v>
      </c>
      <c r="C294" s="70">
        <v>232.32</v>
      </c>
      <c r="D294" s="70">
        <v>240.45</v>
      </c>
      <c r="E294" s="49">
        <f t="shared" si="84"/>
        <v>3.5000000000000003E-2</v>
      </c>
      <c r="F294" s="50">
        <f t="shared" si="85"/>
        <v>240.45</v>
      </c>
      <c r="G294" s="51"/>
    </row>
    <row r="295" spans="2:7" x14ac:dyDescent="0.2">
      <c r="B295" s="21"/>
      <c r="C295" s="16"/>
      <c r="D295" s="16"/>
      <c r="E295" s="53"/>
      <c r="F295" s="50"/>
      <c r="G295" s="51"/>
    </row>
    <row r="296" spans="2:7" x14ac:dyDescent="0.2">
      <c r="B296" s="14" t="s">
        <v>47</v>
      </c>
      <c r="C296" s="16"/>
      <c r="D296" s="16"/>
      <c r="E296" s="53"/>
      <c r="F296" s="50"/>
      <c r="G296" s="51"/>
    </row>
    <row r="297" spans="2:7" x14ac:dyDescent="0.2">
      <c r="B297" s="18" t="s">
        <v>160</v>
      </c>
      <c r="C297" s="17"/>
      <c r="D297" s="17"/>
      <c r="E297" s="49"/>
      <c r="F297" s="50"/>
      <c r="G297" s="51"/>
    </row>
    <row r="298" spans="2:7" x14ac:dyDescent="0.2">
      <c r="B298" s="20" t="s">
        <v>127</v>
      </c>
      <c r="C298" s="17"/>
      <c r="D298" s="17"/>
      <c r="E298" s="49"/>
      <c r="F298" s="50"/>
      <c r="G298" s="51"/>
    </row>
    <row r="299" spans="2:7" x14ac:dyDescent="0.2">
      <c r="B299" s="20" t="s">
        <v>128</v>
      </c>
      <c r="C299" s="70">
        <v>2237.19</v>
      </c>
      <c r="D299" s="70">
        <v>2315.4899999999998</v>
      </c>
      <c r="E299" s="49">
        <f t="shared" ref="E299:E305" si="86">ROUND((D299/C299-1),4)</f>
        <v>3.5000000000000003E-2</v>
      </c>
      <c r="F299" s="50">
        <f t="shared" ref="F299:F305" si="87">ROUND((C299*(1+$F$5)),2)</f>
        <v>2315.4899999999998</v>
      </c>
      <c r="G299" s="51"/>
    </row>
    <row r="300" spans="2:7" x14ac:dyDescent="0.2">
      <c r="B300" s="20" t="s">
        <v>129</v>
      </c>
      <c r="C300" s="70">
        <v>2237.19</v>
      </c>
      <c r="D300" s="70">
        <v>2315.4899999999998</v>
      </c>
      <c r="E300" s="49">
        <f t="shared" si="86"/>
        <v>3.5000000000000003E-2</v>
      </c>
      <c r="F300" s="50">
        <f t="shared" si="87"/>
        <v>2315.4899999999998</v>
      </c>
      <c r="G300" s="51"/>
    </row>
    <row r="301" spans="2:7" x14ac:dyDescent="0.2">
      <c r="B301" s="20" t="s">
        <v>130</v>
      </c>
      <c r="C301" s="70">
        <v>2237.19</v>
      </c>
      <c r="D301" s="70">
        <v>2315.4899999999998</v>
      </c>
      <c r="E301" s="49">
        <f t="shared" si="86"/>
        <v>3.5000000000000003E-2</v>
      </c>
      <c r="F301" s="50">
        <f t="shared" si="87"/>
        <v>2315.4899999999998</v>
      </c>
      <c r="G301" s="51"/>
    </row>
    <row r="302" spans="2:7" x14ac:dyDescent="0.2">
      <c r="B302" s="20" t="s">
        <v>131</v>
      </c>
      <c r="C302" s="70">
        <v>3724.33</v>
      </c>
      <c r="D302" s="70">
        <v>3854.68</v>
      </c>
      <c r="E302" s="49">
        <f t="shared" si="86"/>
        <v>3.5000000000000003E-2</v>
      </c>
      <c r="F302" s="50">
        <f t="shared" si="87"/>
        <v>3854.68</v>
      </c>
      <c r="G302" s="51"/>
    </row>
    <row r="303" spans="2:7" x14ac:dyDescent="0.2">
      <c r="B303" s="20" t="s">
        <v>132</v>
      </c>
      <c r="C303" s="70">
        <v>5585.07</v>
      </c>
      <c r="D303" s="70">
        <v>5780.55</v>
      </c>
      <c r="E303" s="49">
        <f t="shared" si="86"/>
        <v>3.5000000000000003E-2</v>
      </c>
      <c r="F303" s="50">
        <f t="shared" si="87"/>
        <v>5780.55</v>
      </c>
      <c r="G303" s="51"/>
    </row>
    <row r="304" spans="2:7" ht="22.5" x14ac:dyDescent="0.2">
      <c r="B304" s="20" t="s">
        <v>133</v>
      </c>
      <c r="C304" s="70">
        <v>581.36</v>
      </c>
      <c r="D304" s="70">
        <v>601.71</v>
      </c>
      <c r="E304" s="49">
        <f t="shared" si="86"/>
        <v>3.5000000000000003E-2</v>
      </c>
      <c r="F304" s="50">
        <f t="shared" si="87"/>
        <v>601.71</v>
      </c>
      <c r="G304" s="51"/>
    </row>
    <row r="305" spans="2:7" ht="33.75" x14ac:dyDescent="0.2">
      <c r="B305" s="18" t="s">
        <v>134</v>
      </c>
      <c r="C305" s="70">
        <v>267.02999999999997</v>
      </c>
      <c r="D305" s="70">
        <v>276.38</v>
      </c>
      <c r="E305" s="49">
        <f t="shared" si="86"/>
        <v>3.5000000000000003E-2</v>
      </c>
      <c r="F305" s="50">
        <f t="shared" si="87"/>
        <v>276.38</v>
      </c>
      <c r="G305" s="51"/>
    </row>
    <row r="306" spans="2:7" x14ac:dyDescent="0.2">
      <c r="B306" s="21"/>
      <c r="C306" s="17"/>
      <c r="D306" s="17"/>
      <c r="E306" s="53"/>
      <c r="F306" s="50"/>
      <c r="G306" s="51"/>
    </row>
    <row r="307" spans="2:7" ht="22.5" x14ac:dyDescent="0.2">
      <c r="B307" s="75" t="s">
        <v>281</v>
      </c>
      <c r="C307" s="17"/>
      <c r="D307" s="17"/>
      <c r="E307" s="49"/>
      <c r="F307" s="50"/>
      <c r="G307" s="51" t="s">
        <v>282</v>
      </c>
    </row>
    <row r="308" spans="2:7" x14ac:dyDescent="0.2">
      <c r="B308" s="13" t="s">
        <v>135</v>
      </c>
      <c r="C308" s="70">
        <v>54.3</v>
      </c>
      <c r="D308" s="70">
        <v>56.2</v>
      </c>
      <c r="E308" s="49">
        <f t="shared" ref="E308:E311" si="88">ROUND((D308/C308-1),4)</f>
        <v>3.5000000000000003E-2</v>
      </c>
      <c r="F308" s="50">
        <f t="shared" ref="F308:F311" si="89">ROUND((C308*(1+$F$5)),2)</f>
        <v>56.2</v>
      </c>
      <c r="G308" s="51"/>
    </row>
    <row r="309" spans="2:7" ht="22.5" x14ac:dyDescent="0.2">
      <c r="B309" s="13" t="s">
        <v>136</v>
      </c>
      <c r="C309" s="70">
        <v>116.15</v>
      </c>
      <c r="D309" s="70">
        <v>120.22</v>
      </c>
      <c r="E309" s="49">
        <f t="shared" si="88"/>
        <v>3.5000000000000003E-2</v>
      </c>
      <c r="F309" s="50">
        <f t="shared" si="89"/>
        <v>120.22</v>
      </c>
      <c r="G309" s="51"/>
    </row>
    <row r="310" spans="2:7" x14ac:dyDescent="0.2">
      <c r="B310" s="13" t="s">
        <v>137</v>
      </c>
      <c r="C310" s="70">
        <v>54.28</v>
      </c>
      <c r="D310" s="70">
        <v>56.18</v>
      </c>
      <c r="E310" s="49">
        <f t="shared" si="88"/>
        <v>3.5000000000000003E-2</v>
      </c>
      <c r="F310" s="50">
        <f t="shared" si="89"/>
        <v>56.18</v>
      </c>
      <c r="G310" s="51"/>
    </row>
    <row r="311" spans="2:7" ht="33.75" x14ac:dyDescent="0.2">
      <c r="B311" s="13" t="s">
        <v>138</v>
      </c>
      <c r="C311" s="70">
        <v>54.28</v>
      </c>
      <c r="D311" s="70">
        <v>56.18</v>
      </c>
      <c r="E311" s="49">
        <f t="shared" si="88"/>
        <v>3.5000000000000003E-2</v>
      </c>
      <c r="F311" s="50">
        <f t="shared" si="89"/>
        <v>56.18</v>
      </c>
      <c r="G311" s="51"/>
    </row>
    <row r="312" spans="2:7" x14ac:dyDescent="0.2">
      <c r="B312" s="13" t="s">
        <v>194</v>
      </c>
      <c r="C312" s="70">
        <v>54.28</v>
      </c>
      <c r="D312" s="70">
        <v>56.18</v>
      </c>
      <c r="E312" s="49">
        <f t="shared" ref="E312" si="90">ROUND((D312/C312-1),4)</f>
        <v>3.5000000000000003E-2</v>
      </c>
      <c r="F312" s="50">
        <f t="shared" ref="F312" si="91">ROUND((C312*(1+$F$5)),2)</f>
        <v>56.18</v>
      </c>
      <c r="G312" s="51"/>
    </row>
    <row r="313" spans="2:7" x14ac:dyDescent="0.2">
      <c r="B313" s="14"/>
      <c r="C313" s="17"/>
      <c r="D313" s="17"/>
      <c r="E313" s="53"/>
      <c r="F313" s="50"/>
      <c r="G313" s="51"/>
    </row>
    <row r="314" spans="2:7" x14ac:dyDescent="0.2">
      <c r="B314" s="14" t="s">
        <v>48</v>
      </c>
      <c r="C314" s="17"/>
      <c r="D314" s="17"/>
      <c r="E314" s="53"/>
      <c r="F314" s="50"/>
      <c r="G314" s="51"/>
    </row>
    <row r="315" spans="2:7" x14ac:dyDescent="0.2">
      <c r="B315" s="23" t="s">
        <v>139</v>
      </c>
      <c r="C315" s="17" t="s">
        <v>25</v>
      </c>
      <c r="D315" s="17" t="s">
        <v>25</v>
      </c>
      <c r="E315" s="49"/>
      <c r="F315" s="50"/>
      <c r="G315" s="51"/>
    </row>
    <row r="316" spans="2:7" ht="22.5" x14ac:dyDescent="0.2">
      <c r="B316" s="32" t="s">
        <v>264</v>
      </c>
      <c r="C316" s="17" t="s">
        <v>25</v>
      </c>
      <c r="D316" s="17" t="s">
        <v>25</v>
      </c>
      <c r="E316" s="49"/>
      <c r="F316" s="50"/>
      <c r="G316" s="51"/>
    </row>
    <row r="317" spans="2:7" x14ac:dyDescent="0.2">
      <c r="B317" s="72" t="s">
        <v>284</v>
      </c>
      <c r="C317" s="70">
        <v>0.7</v>
      </c>
      <c r="D317" s="70">
        <v>0.72</v>
      </c>
      <c r="E317" s="49">
        <f t="shared" ref="E317" si="92">ROUND((D317/C317-1),4)</f>
        <v>2.86E-2</v>
      </c>
      <c r="F317" s="50">
        <f t="shared" ref="F317" si="93">ROUND((C317*(1+$F$5)),2)</f>
        <v>0.72</v>
      </c>
      <c r="G317" s="51" t="s">
        <v>283</v>
      </c>
    </row>
    <row r="318" spans="2:7" ht="22.5" x14ac:dyDescent="0.2">
      <c r="B318" s="23" t="s">
        <v>225</v>
      </c>
      <c r="C318" s="17" t="s">
        <v>25</v>
      </c>
      <c r="D318" s="17" t="s">
        <v>25</v>
      </c>
      <c r="E318" s="49"/>
      <c r="F318" s="50"/>
      <c r="G318" s="51"/>
    </row>
    <row r="319" spans="2:7" ht="22.5" x14ac:dyDescent="0.2">
      <c r="B319" s="23" t="s">
        <v>226</v>
      </c>
      <c r="C319" s="70">
        <v>1.4</v>
      </c>
      <c r="D319" s="70">
        <v>1.45</v>
      </c>
      <c r="E319" s="49">
        <f t="shared" ref="E319:E320" si="94">ROUND((D319/C319-1),4)</f>
        <v>3.5700000000000003E-2</v>
      </c>
      <c r="F319" s="50">
        <f t="shared" ref="F319:F320" si="95">ROUND((C319*(1+$F$5)),2)</f>
        <v>1.45</v>
      </c>
      <c r="G319" s="51"/>
    </row>
    <row r="320" spans="2:7" x14ac:dyDescent="0.2">
      <c r="B320" s="23" t="s">
        <v>182</v>
      </c>
      <c r="C320" s="70">
        <v>36.92</v>
      </c>
      <c r="D320" s="70">
        <v>38.21</v>
      </c>
      <c r="E320" s="49">
        <f t="shared" si="94"/>
        <v>3.49E-2</v>
      </c>
      <c r="F320" s="50">
        <f t="shared" si="95"/>
        <v>38.21</v>
      </c>
      <c r="G320" s="51"/>
    </row>
    <row r="321" spans="2:7" x14ac:dyDescent="0.2">
      <c r="B321" s="23"/>
      <c r="C321" s="17"/>
      <c r="D321" s="17"/>
      <c r="E321" s="49"/>
      <c r="F321" s="50"/>
      <c r="G321" s="51"/>
    </row>
    <row r="322" spans="2:7" x14ac:dyDescent="0.2">
      <c r="B322" s="14" t="s">
        <v>50</v>
      </c>
      <c r="C322" s="16"/>
      <c r="D322" s="16"/>
      <c r="E322" s="53"/>
      <c r="F322" s="50"/>
      <c r="G322" s="51"/>
    </row>
    <row r="323" spans="2:7" x14ac:dyDescent="0.2">
      <c r="B323" s="13"/>
      <c r="C323" s="16"/>
      <c r="D323" s="16"/>
      <c r="E323" s="53"/>
      <c r="F323" s="50"/>
      <c r="G323" s="51"/>
    </row>
    <row r="324" spans="2:7" x14ac:dyDescent="0.2">
      <c r="B324" s="13" t="s">
        <v>51</v>
      </c>
      <c r="C324" s="16"/>
      <c r="D324" s="16"/>
      <c r="E324" s="53"/>
      <c r="F324" s="50"/>
      <c r="G324" s="51"/>
    </row>
    <row r="325" spans="2:7" x14ac:dyDescent="0.2">
      <c r="B325" s="13" t="s">
        <v>242</v>
      </c>
      <c r="C325" s="59">
        <v>0.03</v>
      </c>
      <c r="D325" s="59">
        <v>0.03</v>
      </c>
      <c r="E325" s="49">
        <f t="shared" ref="E325:E327" si="96">ROUND((D325/C325-1),4)</f>
        <v>0</v>
      </c>
      <c r="F325" s="50"/>
      <c r="G325" s="51"/>
    </row>
    <row r="326" spans="2:7" x14ac:dyDescent="0.2">
      <c r="B326" s="13" t="s">
        <v>243</v>
      </c>
      <c r="C326" s="59">
        <v>0.02</v>
      </c>
      <c r="D326" s="59">
        <v>0.02</v>
      </c>
      <c r="E326" s="49">
        <f t="shared" si="96"/>
        <v>0</v>
      </c>
      <c r="F326" s="50"/>
      <c r="G326" s="51"/>
    </row>
    <row r="327" spans="2:7" x14ac:dyDescent="0.2">
      <c r="B327" s="13" t="s">
        <v>52</v>
      </c>
      <c r="C327" s="59">
        <v>0.02</v>
      </c>
      <c r="D327" s="59">
        <v>0.02</v>
      </c>
      <c r="E327" s="49">
        <f t="shared" si="96"/>
        <v>0</v>
      </c>
      <c r="F327" s="50"/>
      <c r="G327" s="51"/>
    </row>
    <row r="328" spans="2:7" x14ac:dyDescent="0.2">
      <c r="B328" s="65"/>
      <c r="C328" s="65"/>
      <c r="D328" s="66"/>
      <c r="E328" s="65"/>
      <c r="F328" s="65"/>
      <c r="G328" s="65"/>
    </row>
  </sheetData>
  <autoFilter ref="B5:G328" xr:uid="{00000000-0009-0000-0000-000000000000}"/>
  <conditionalFormatting sqref="E14:E327">
    <cfRule type="cellIs" dxfId="3" priority="43" stopIfTrue="1" operator="greaterThan">
      <formula>$F$5</formula>
    </cfRule>
  </conditionalFormatting>
  <conditionalFormatting sqref="E312">
    <cfRule type="cellIs" dxfId="2" priority="3" stopIfTrue="1" operator="greaterThan">
      <formula>0.04</formula>
    </cfRule>
  </conditionalFormatting>
  <conditionalFormatting sqref="E317">
    <cfRule type="cellIs" dxfId="1" priority="2" stopIfTrue="1" operator="greaterThan">
      <formula>0.04</formula>
    </cfRule>
  </conditionalFormatting>
  <conditionalFormatting sqref="E317">
    <cfRule type="cellIs" dxfId="0" priority="1" stopIfTrue="1" operator="greaterThan">
      <formula>0.04</formula>
    </cfRule>
  </conditionalFormatting>
  <pageMargins left="0.23622047244094491" right="0.23622047244094491" top="0.74803149606299213" bottom="0.74803149606299213" header="0.31496062992125984" footer="0.31496062992125984"/>
  <pageSetup fitToHeight="0" orientation="portrait" r:id="rId1"/>
  <headerFooter>
    <oddFooter>&amp;RAuditoría Superior del Estado de Guanajuato, DICI
&amp;P</oddFooter>
  </headerFooter>
  <ignoredErrors>
    <ignoredError sqref="D25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7BEFD9FFBE8F4BB01B8940F6211F31" ma:contentTypeVersion="1" ma:contentTypeDescription="Crear nuevo documento." ma:contentTypeScope="" ma:versionID="926d168bb19ab912d10c2db6266780e1">
  <xsd:schema xmlns:xsd="http://www.w3.org/2001/XMLSchema" xmlns:xs="http://www.w3.org/2001/XMLSchema" xmlns:p="http://schemas.microsoft.com/office/2006/metadata/properties" xmlns:ns2="08c96466-1767-4a1d-8295-41b82e685944" targetNamespace="http://schemas.microsoft.com/office/2006/metadata/properties" ma:root="true" ma:fieldsID="2f32fac3cf3d08dc523974215d947ea7" ns2:_="">
    <xsd:import namespace="08c96466-1767-4a1d-8295-41b82e68594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96466-1767-4a1d-8295-41b82e685944"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44B154-A42E-4E59-A894-31116560E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96466-1767-4a1d-8295-41b82e685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7A4E4A-321E-4BCE-81DC-D548C459B8A0}">
  <ds:schemaRefs>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 ds:uri="08c96466-1767-4a1d-8295-41b82e685944"/>
    <ds:schemaRef ds:uri="http://schemas.microsoft.com/office/2006/metadata/properties"/>
  </ds:schemaRefs>
</ds:datastoreItem>
</file>

<file path=customXml/itemProps3.xml><?xml version="1.0" encoding="utf-8"?>
<ds:datastoreItem xmlns:ds="http://schemas.openxmlformats.org/officeDocument/2006/customXml" ds:itemID="{6A122241-D424-4321-AB5B-2D7A07F5A0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Cortazar</vt:lpstr>
      <vt:lpstr>Cortazar!Área_de_impresión</vt:lpstr>
      <vt:lpstr>Cortazar!Títulos_a_imprimir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MCTZ</dc:title>
  <dc:creator>Secretaría Técnica</dc:creator>
  <cp:lastModifiedBy>Suarez Casillas Veronica</cp:lastModifiedBy>
  <cp:lastPrinted>2019-11-25T23:02:28Z</cp:lastPrinted>
  <dcterms:created xsi:type="dcterms:W3CDTF">2015-10-22T20:19:45Z</dcterms:created>
  <dcterms:modified xsi:type="dcterms:W3CDTF">2019-11-25T23:02:37Z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0x010100E87BEFD9FFBE8F4BB01B8940F6211F31</vt:lpwstr>
  </property>
</Properties>
</file>