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Despacho\CIE\INFO_GRAL\Paquete Fiscal\analisis de paquete fiscal 2016\II_Archivos Terminados\A_Archivos para Enviar al Congreso Iniciativas 2016\"/>
    </mc:Choice>
  </mc:AlternateContent>
  <bookViews>
    <workbookView xWindow="120" yWindow="255" windowWidth="9420" windowHeight="4380"/>
  </bookViews>
  <sheets>
    <sheet name="Sgo. Maravatío" sheetId="3" r:id="rId1"/>
  </sheets>
  <definedNames>
    <definedName name="_xlnm._FilterDatabase" localSheetId="0" hidden="1">'Sgo. Maravatío'!$A$5:$G$224</definedName>
    <definedName name="_xlnm.Print_Area" localSheetId="0">'Sgo. Maravatío'!$A$2:$F$224</definedName>
    <definedName name="_xlnm.Print_Titles" localSheetId="0">'Sgo. Maravatío'!$2:$7</definedName>
  </definedNames>
  <calcPr calcId="152511"/>
</workbook>
</file>

<file path=xl/calcChain.xml><?xml version="1.0" encoding="utf-8"?>
<calcChain xmlns="http://schemas.openxmlformats.org/spreadsheetml/2006/main">
  <c r="F217" i="3" l="1"/>
  <c r="F216" i="3"/>
  <c r="F213" i="3"/>
  <c r="F210" i="3"/>
  <c r="F209" i="3"/>
  <c r="F208" i="3"/>
  <c r="F207" i="3"/>
  <c r="F206" i="3"/>
  <c r="F205" i="3"/>
  <c r="F204" i="3"/>
  <c r="F203" i="3"/>
  <c r="F200" i="3"/>
  <c r="F199" i="3"/>
  <c r="F198" i="3"/>
  <c r="F197" i="3"/>
  <c r="F196" i="3"/>
  <c r="F194" i="3"/>
  <c r="F193" i="3"/>
  <c r="F191" i="3"/>
  <c r="F189" i="3"/>
  <c r="F188" i="3"/>
  <c r="F187" i="3"/>
  <c r="F185" i="3"/>
  <c r="F184" i="3"/>
  <c r="F183" i="3"/>
  <c r="F179" i="3"/>
  <c r="F178" i="3"/>
  <c r="F175" i="3"/>
  <c r="F174" i="3"/>
  <c r="F173" i="3"/>
  <c r="F172" i="3"/>
  <c r="F171" i="3"/>
  <c r="F167" i="3"/>
  <c r="F166" i="3"/>
  <c r="F165" i="3"/>
  <c r="F164" i="3"/>
  <c r="F161" i="3"/>
  <c r="F160" i="3"/>
  <c r="F159" i="3"/>
  <c r="F155" i="3"/>
  <c r="F154" i="3"/>
  <c r="F152" i="3"/>
  <c r="F151" i="3"/>
  <c r="F147" i="3"/>
  <c r="F146" i="3"/>
  <c r="F145" i="3"/>
  <c r="F144" i="3"/>
  <c r="F141" i="3"/>
  <c r="F140" i="3"/>
  <c r="F137" i="3"/>
  <c r="F136" i="3"/>
  <c r="F135" i="3"/>
  <c r="F134" i="3"/>
  <c r="F131" i="3"/>
  <c r="F130" i="3"/>
  <c r="F128" i="3"/>
  <c r="F126" i="3"/>
  <c r="F125" i="3"/>
  <c r="F124" i="3"/>
  <c r="F123" i="3"/>
  <c r="F121" i="3"/>
  <c r="F120" i="3"/>
  <c r="F119" i="3"/>
  <c r="F116" i="3"/>
  <c r="F115" i="3"/>
  <c r="F114" i="3"/>
  <c r="F112" i="3"/>
  <c r="F111" i="3"/>
  <c r="F110" i="3"/>
  <c r="F109" i="3"/>
  <c r="F107" i="3"/>
  <c r="F106" i="3"/>
  <c r="F105" i="3"/>
  <c r="F104" i="3"/>
  <c r="F99" i="3"/>
  <c r="F98" i="3"/>
  <c r="F97" i="3"/>
  <c r="F96" i="3"/>
  <c r="F95" i="3"/>
  <c r="F94" i="3"/>
  <c r="F93" i="3"/>
  <c r="F92" i="3"/>
  <c r="F91" i="3"/>
  <c r="F90" i="3"/>
  <c r="F89" i="3"/>
  <c r="F84" i="3"/>
  <c r="F81" i="3"/>
  <c r="F80" i="3"/>
  <c r="F76" i="3"/>
  <c r="F75" i="3"/>
  <c r="F74" i="3"/>
  <c r="F70" i="3"/>
  <c r="F69" i="3"/>
  <c r="F65" i="3"/>
  <c r="F64" i="3"/>
  <c r="F63" i="3"/>
  <c r="F57" i="3"/>
  <c r="F44" i="3"/>
  <c r="F43" i="3"/>
  <c r="F42" i="3"/>
  <c r="F41" i="3"/>
  <c r="F40" i="3"/>
  <c r="F39" i="3"/>
  <c r="F38" i="3"/>
  <c r="F37" i="3"/>
  <c r="F36" i="3"/>
  <c r="F35" i="3"/>
  <c r="F34" i="3"/>
  <c r="F33" i="3"/>
  <c r="F32" i="3"/>
  <c r="F31" i="3"/>
  <c r="F30" i="3"/>
  <c r="E217" i="3" l="1"/>
  <c r="E216" i="3"/>
  <c r="E188" i="3"/>
  <c r="E187" i="3"/>
  <c r="E183" i="3"/>
  <c r="E120" i="3" l="1"/>
  <c r="E21" i="3"/>
  <c r="F18" i="3"/>
  <c r="E184" i="3"/>
  <c r="E119" i="3"/>
  <c r="E224" i="3"/>
  <c r="E223" i="3"/>
  <c r="E222" i="3"/>
  <c r="E213" i="3"/>
  <c r="E210" i="3"/>
  <c r="E209" i="3"/>
  <c r="E208" i="3"/>
  <c r="E207" i="3"/>
  <c r="E206" i="3"/>
  <c r="E205" i="3"/>
  <c r="E204" i="3"/>
  <c r="E203" i="3"/>
  <c r="E200" i="3"/>
  <c r="E199" i="3"/>
  <c r="E198" i="3"/>
  <c r="E197" i="3"/>
  <c r="E196" i="3"/>
  <c r="E194" i="3"/>
  <c r="E193" i="3"/>
  <c r="E191" i="3"/>
  <c r="E189" i="3"/>
  <c r="E185" i="3"/>
  <c r="E179" i="3"/>
  <c r="E178" i="3"/>
  <c r="E175" i="3"/>
  <c r="E174" i="3"/>
  <c r="E173" i="3"/>
  <c r="E172" i="3"/>
  <c r="E171" i="3"/>
  <c r="E167" i="3"/>
  <c r="E166" i="3"/>
  <c r="E165" i="3"/>
  <c r="E164" i="3"/>
  <c r="E161" i="3"/>
  <c r="E160" i="3"/>
  <c r="E159" i="3"/>
  <c r="E158" i="3"/>
  <c r="E157" i="3"/>
  <c r="E155" i="3"/>
  <c r="E154" i="3"/>
  <c r="E152" i="3"/>
  <c r="E151" i="3"/>
  <c r="E148" i="3"/>
  <c r="E147" i="3"/>
  <c r="E146" i="3"/>
  <c r="E145" i="3"/>
  <c r="E144" i="3"/>
  <c r="E141" i="3"/>
  <c r="E140" i="3"/>
  <c r="E138" i="3"/>
  <c r="E137" i="3"/>
  <c r="E136" i="3"/>
  <c r="E135" i="3"/>
  <c r="E134" i="3"/>
  <c r="E131" i="3"/>
  <c r="E130" i="3"/>
  <c r="E128" i="3"/>
  <c r="E126" i="3"/>
  <c r="E125" i="3"/>
  <c r="E124" i="3"/>
  <c r="E123" i="3"/>
  <c r="E121" i="3"/>
  <c r="E118" i="3"/>
  <c r="E117" i="3"/>
  <c r="E116" i="3"/>
  <c r="E115" i="3"/>
  <c r="E114" i="3"/>
  <c r="E112" i="3"/>
  <c r="E111" i="3"/>
  <c r="E110" i="3"/>
  <c r="E109" i="3"/>
  <c r="E107" i="3"/>
  <c r="E106" i="3"/>
  <c r="E105" i="3"/>
  <c r="E104" i="3"/>
  <c r="E99" i="3"/>
  <c r="E98" i="3"/>
  <c r="E97" i="3"/>
  <c r="E96" i="3"/>
  <c r="E95" i="3"/>
  <c r="E94" i="3"/>
  <c r="E93" i="3"/>
  <c r="E92" i="3"/>
  <c r="E91" i="3"/>
  <c r="E90" i="3"/>
  <c r="E89" i="3"/>
  <c r="E84" i="3"/>
  <c r="E81" i="3"/>
  <c r="E80" i="3"/>
  <c r="E76" i="3"/>
  <c r="E75" i="3"/>
  <c r="E74" i="3"/>
  <c r="E70" i="3"/>
  <c r="E69" i="3"/>
  <c r="E67" i="3"/>
  <c r="E66" i="3"/>
  <c r="E65" i="3"/>
  <c r="E64" i="3"/>
  <c r="E63" i="3"/>
  <c r="E57" i="3"/>
  <c r="E54" i="3"/>
  <c r="E51" i="3"/>
  <c r="E50" i="3"/>
  <c r="E47" i="3"/>
  <c r="E44" i="3"/>
  <c r="E43" i="3"/>
  <c r="E42" i="3"/>
  <c r="E41" i="3"/>
  <c r="E40" i="3"/>
  <c r="E39" i="3"/>
  <c r="E38" i="3"/>
  <c r="E37" i="3"/>
  <c r="E36" i="3"/>
  <c r="E35" i="3"/>
  <c r="E34" i="3"/>
  <c r="E33" i="3"/>
  <c r="E32" i="3"/>
  <c r="E31" i="3"/>
  <c r="E30" i="3"/>
  <c r="E26" i="3"/>
  <c r="E25" i="3"/>
  <c r="E24" i="3"/>
  <c r="E18" i="3"/>
  <c r="E15" i="3"/>
  <c r="E14" i="3"/>
  <c r="E13" i="3"/>
</calcChain>
</file>

<file path=xl/sharedStrings.xml><?xml version="1.0" encoding="utf-8"?>
<sst xmlns="http://schemas.openxmlformats.org/spreadsheetml/2006/main" count="207" uniqueCount="203">
  <si>
    <t>Contribuciones</t>
  </si>
  <si>
    <t>Variación</t>
  </si>
  <si>
    <t>a) Predial</t>
  </si>
  <si>
    <t>c) Sobre división y lotificación de inmuebles</t>
  </si>
  <si>
    <t>d) De fraccionamientos</t>
  </si>
  <si>
    <t>e) Sobre juegos y apuestas permitidas</t>
  </si>
  <si>
    <t>f) Sobre diversiones y espectáculos públicos</t>
  </si>
  <si>
    <t>g) Sobre rifas, sorteos, loterías y concursos</t>
  </si>
  <si>
    <t>Tasas:</t>
  </si>
  <si>
    <t>Cuota mínima:</t>
  </si>
  <si>
    <t>a) Recargos:</t>
  </si>
  <si>
    <t xml:space="preserve">    1. Sin prórroga</t>
  </si>
  <si>
    <t xml:space="preserve">    2. Con prórroga</t>
  </si>
  <si>
    <t>Iniciativa</t>
  </si>
  <si>
    <t>SANTIAGO MARAVATIO, GTO.</t>
  </si>
  <si>
    <t>Exento</t>
  </si>
  <si>
    <t>Cuando un predio rústico contenga construcciones, además de la cuota anterior se aplicará lo que dispone la fracción IV de este artículo sobre el valor de la construcción sin la cuota fija.</t>
  </si>
  <si>
    <t>h) Sobre explotación de bancos de mármoles, canteras, pizarras, basaltos, cal, calizas, tezontle, tepetate y sus derivados, arena, grava y otros similares</t>
  </si>
  <si>
    <t>b) Por servicios de rastro municipal</t>
  </si>
  <si>
    <t>c) Por servicios de limpia, recolección, traslado, tratamiento y disposición final de residuos</t>
  </si>
  <si>
    <t>d) Por servicio de seguridad pública</t>
  </si>
  <si>
    <t>e) Por servicio de panteones</t>
  </si>
  <si>
    <t>I. IMPUESTOS</t>
  </si>
  <si>
    <t>II. DERECHOS</t>
  </si>
  <si>
    <t>V. APROVECHAMIENTOS</t>
  </si>
  <si>
    <t xml:space="preserve">El impuesto sobre diversiones y espectáculos públicos se causará y liquidará a la tasa del ___%; </t>
  </si>
  <si>
    <t>excepto tratándose de espectáculos de teatro y circo, los cuales tributarán a la tasa del ____%.</t>
  </si>
  <si>
    <t>El impuesto sobre rifas, sorteos, loterías y concursos se causará y liquidará a la tasa del ____%.</t>
  </si>
  <si>
    <t>g) Por servicios catastrales y práctica de avalúos</t>
  </si>
  <si>
    <t>Los inmuebles que cuenten con un valor determinado o modificado, a la entrada en vigor de la presente Ley:</t>
  </si>
  <si>
    <t>El impuesto de fraccionamientos se causará por metro cuadrado de superficie vendible, conforme a la siguiente: TARIFA</t>
  </si>
  <si>
    <t>El impuesto sobre explotación de bancos de tezontle, tepetate, arena y grava se causará y liquidará por metro cúbico a una cuota de $_____.</t>
  </si>
  <si>
    <t>Los derechos por los servicios de rastro municipal, se cobrarán antes del sacrificio de animales y se causarán por cabeza conforme a la siguiente: TARIFA</t>
  </si>
  <si>
    <t>Los derechos  por los servicios de limpia, recolección, traslado, tratamiento y disposición final de residuos, cuando medie solicitud, se causarán y liquidarán conforme a la siguiente: TARIFA</t>
  </si>
  <si>
    <t>EXENTO</t>
  </si>
  <si>
    <t>Los derechos por la expedición de constancias de no infracción, se causarán y liquidarán, por constancia a una cuota de $___.</t>
  </si>
  <si>
    <t>b) Gastos de ejecución</t>
  </si>
  <si>
    <t>más ____ al millar sobre el valor que arroje el peritaje.</t>
  </si>
  <si>
    <t>0-10m3</t>
  </si>
  <si>
    <t>Por expedición de certificados, certificaciones y constancias</t>
  </si>
  <si>
    <t>Por servicios en materia de acceso a la información pública</t>
  </si>
  <si>
    <t xml:space="preserve">Por expedición de permisos eventuales para la venta de bebidas alcohólicas </t>
  </si>
  <si>
    <t>Por servicios de transporte público urbano y suburbano en ruta fija</t>
  </si>
  <si>
    <t>Por servicios de tránsito y vialidad</t>
  </si>
  <si>
    <t>Nominal</t>
  </si>
  <si>
    <t>II. Tratándose de la división de un edificio y en caso de constitución de condominios horizontales, verticales o mixtos</t>
  </si>
  <si>
    <t>1. Oficinas, locales comerciales, salones de fiesta y restaurantes  que no cuenten con infraestructura especializada, por metro cuadrado</t>
  </si>
  <si>
    <t>C) Bardas o muros, por metro lineal</t>
  </si>
  <si>
    <t>D) Otros usos:</t>
  </si>
  <si>
    <t>2. Bodegas, talleres y naves industriales, por metro cuadrado</t>
  </si>
  <si>
    <t>3. Escuelas, por metro cuadrado</t>
  </si>
  <si>
    <t>V. Por avalúo de inmuebles rústicos que no requieran el levantamiento de plano del terreno:</t>
  </si>
  <si>
    <t>b) Por cada una de las hectáreas excedentes hasta 20 hectáreas</t>
  </si>
  <si>
    <t>c) Por cada una de las hectáreas excedentes de 20 hectáreas</t>
  </si>
  <si>
    <t>I. Por la revisión de proyectos para la expedición de constancias de compatibilidad urbanística, $___ por metro cuadrado de superficie vendible.</t>
  </si>
  <si>
    <t>I. Por certificado de valor fiscal de la propiedad raíz</t>
  </si>
  <si>
    <t>III. Por constancia que expidan las dependencias y entidades de la Administración Pública Municipal, distintas a las expresamente contempladas en la presente Ley</t>
  </si>
  <si>
    <t>IV. Por certificación que expida el Secretario del Ayuntamiento</t>
  </si>
  <si>
    <t>II. Por permiso eventual para extender el horario de funcionamiento de los establecimientos que expenden bebidas alcohólicas, por día</t>
  </si>
  <si>
    <t>a) Mampara en la vía pública, por día</t>
  </si>
  <si>
    <t>I. Por permiso de construcción, de acuerdo a la siguiente tabla:</t>
  </si>
  <si>
    <t>A) Uso habitacional:</t>
  </si>
  <si>
    <t>B) Uso especializado:</t>
  </si>
  <si>
    <t>II. Por permiso de regularización de construcción se cobrará el ___% adicional a lo que establece la fracción I de este artículo.</t>
  </si>
  <si>
    <t>IV. Por peritaje de evaluación de riesgos, por metro cuadrado.</t>
  </si>
  <si>
    <t>VI. Por permiso de uso de suelo, alineamiento y número oficial:</t>
  </si>
  <si>
    <t>Tratándose de predios ubicados en zonas marginadas y populares que no formen parte de un desarrollo, se cubrirá la cantidad de $____ por la obtención de este permiso.</t>
  </si>
  <si>
    <t>VII. Por autorización de cambio de uso de suelo aprobado, se pagarán las mismas cuotas señaladas en la fracción VI.</t>
  </si>
  <si>
    <t>VIII. Por la certificación de número oficial  de cualquier uso, por certificado $___</t>
  </si>
  <si>
    <t>IX. Por certificación de terminación de obra y uso de edificio:</t>
  </si>
  <si>
    <t>VI. Por el avalúo de inmuebles rústicos que requieran el  levantamiento del plano del terreno:</t>
  </si>
  <si>
    <t>b) Tratándose de los demás fraccionamientos, el ___% del presupuesto de obras de agua, drenaje y guarniciones.</t>
  </si>
  <si>
    <t>VI. Por el permiso de modificación de traza, $___ por metro cuadrado de superficie vendible.</t>
  </si>
  <si>
    <t>I. De pared y adosados al piso o muro, anualmente por m2:</t>
  </si>
  <si>
    <t>a) Adosados</t>
  </si>
  <si>
    <t>b) Móvil:</t>
  </si>
  <si>
    <t>a) Por servicios de agua potable, drenaje,  tratamiento y disposición final de aguas residuales</t>
  </si>
  <si>
    <t>f) Por servicios de obra pública y desarrollo urbano</t>
  </si>
  <si>
    <t>h) Por servicios en materia de fraccionamientos y desarrollos en condominio</t>
  </si>
  <si>
    <t>II. Por la revisión de proyectos para la aprobación de traza, $___ por metro cuadrado de superficie vendible.</t>
  </si>
  <si>
    <t>III.  Por la revisión de proyectos para la expedición de permiso de obra:</t>
  </si>
  <si>
    <t>a) En fraccionamientos de tipo residencial, de urbanización progresiva, popular y de interés social, así como en conjuntos habitacionales y comerciales o de servicios, $___ por lote.</t>
  </si>
  <si>
    <t>Por expedición de licencias o permisos para el establecimiento de anuncios</t>
  </si>
  <si>
    <t>El impuesto sobre juegos y apuestas permitidas se causará y liquidará a la tasa del ___%.</t>
  </si>
  <si>
    <t>VII. Por permiso para el traslado de cadáveres para inhumación fuera del Municipio</t>
  </si>
  <si>
    <t>III. Por prórroga de permiso de construcción, se causará solamente el ___% de los derechos que establece la fracción I de este artículo.</t>
  </si>
  <si>
    <t xml:space="preserve">En los inmuebles de construcción ruinosa o peligrosa se cobrará $___ adicional a la cuota señalada en esta fracción, por metro cuadrado de construcción. </t>
  </si>
  <si>
    <t>Por servicios de alumbrado público</t>
  </si>
  <si>
    <t>I. Mensual</t>
  </si>
  <si>
    <t>II. Bimestral</t>
  </si>
  <si>
    <t>Análisis de las propuestas de tasas y tarifas aplicables a contribuciones municipales para el ejercicio fiscal de 2015</t>
  </si>
  <si>
    <t>I. Tratándose de la división o lotificación de inmuebles urbanos y suburbanos</t>
  </si>
  <si>
    <t>I. Fraccionamiento residencial “A”</t>
  </si>
  <si>
    <t>II. Fraccionamiento residencial “B”</t>
  </si>
  <si>
    <t>III. Fraccionamiento residencial “C”</t>
  </si>
  <si>
    <t>IV. Fraccionamiento de habitación popular</t>
  </si>
  <si>
    <t>V. Fraccionamiento de interés social</t>
  </si>
  <si>
    <t>VI. Fraccionamiento de urbanización progresiva</t>
  </si>
  <si>
    <t>VII. Fraccionamiento industrial para industria ligera</t>
  </si>
  <si>
    <t>VIII. Fraccionamiento industrial para industria mediana</t>
  </si>
  <si>
    <t>IX. Fraccionamiento industrial para industria pesada</t>
  </si>
  <si>
    <t>X.  Fraccionamiento campestre residencial</t>
  </si>
  <si>
    <t>XII. Fraccionamiento turísticos, recreativo-deportivos</t>
  </si>
  <si>
    <t>XIV. Fraccionamiento agropecuario</t>
  </si>
  <si>
    <t>XV. Fraccionamiento mixto de usos compatibles</t>
  </si>
  <si>
    <t>I. Por recolección de basura a solicitud de personas físicas o morales, 
por kilogramo</t>
  </si>
  <si>
    <t>II. Por depósito de residuos en el relleno sanitario, por tonelada</t>
  </si>
  <si>
    <t xml:space="preserve">1. Hoteles, cines, templos, hospitales, bancos, clubes deportivos, estaciones de servicio y todos aquellos en los que se introduzca infraestructura especializada, por metro cuadrado </t>
  </si>
  <si>
    <t>VIII. Por la validación de avalúos fiscales elaborados por peritos valuadores autorizados por la Tesorería Municipal, se cobrará el __% sobre la cantidad que resulte de aplicar las fracciones IV y V de este artículo.</t>
  </si>
  <si>
    <t>b) En fraccionamientos de tipo  campestre rústico, agropecuarios, industriales, turísticos y recreativo-deportivos, $__ por metro cuadrado de superficie vendible.</t>
  </si>
  <si>
    <t>b) Autosoportados espectaculares</t>
  </si>
  <si>
    <t>c) Pinta de bardas</t>
  </si>
  <si>
    <t>II. De pared y adosados al piso o muro, anualmente por pieza:</t>
  </si>
  <si>
    <t>a) Toldos y carpas</t>
  </si>
  <si>
    <t>b) Bancas y cobertizos publicitarios</t>
  </si>
  <si>
    <t>III. Por permiso semestral por la colocación de cada anuncio o cartel en vehículos   de servicio público urbano y suburbano</t>
  </si>
  <si>
    <t>IV. Permiso por día por la difusión fonética de publicidad a través de medios electrónicos en la vía pública:</t>
  </si>
  <si>
    <t>IV. Permiso por la colocación de cada anuncio móvil, temporal o inflable:</t>
  </si>
  <si>
    <t>e) Inflables, por día</t>
  </si>
  <si>
    <t>VII. Por revista mecánica semestral obligatoria o a petición del propietario</t>
  </si>
  <si>
    <t>Cuotas al 4%</t>
  </si>
  <si>
    <t>Comentario</t>
  </si>
  <si>
    <r>
      <rPr>
        <b/>
        <sz val="8"/>
        <color indexed="18"/>
        <rFont val="Arial"/>
        <family val="2"/>
      </rPr>
      <t>a)</t>
    </r>
    <r>
      <rPr>
        <sz val="8"/>
        <color indexed="18"/>
        <rFont val="Arial"/>
        <family val="2"/>
      </rPr>
      <t xml:space="preserve"> Inmuebles urbanos y suburbanos con edificaciones</t>
    </r>
  </si>
  <si>
    <r>
      <rPr>
        <b/>
        <sz val="8"/>
        <color indexed="18"/>
        <rFont val="Arial"/>
        <family val="2"/>
      </rPr>
      <t>b)</t>
    </r>
    <r>
      <rPr>
        <sz val="8"/>
        <color indexed="18"/>
        <rFont val="Arial"/>
        <family val="2"/>
      </rPr>
      <t xml:space="preserve"> Inmuebles urbanos y suburbanos sin edificaciones</t>
    </r>
  </si>
  <si>
    <r>
      <rPr>
        <b/>
        <sz val="8"/>
        <color indexed="18"/>
        <rFont val="Arial"/>
        <family val="2"/>
      </rPr>
      <t>c)</t>
    </r>
    <r>
      <rPr>
        <sz val="8"/>
        <color indexed="18"/>
        <rFont val="Arial"/>
        <family val="2"/>
      </rPr>
      <t xml:space="preserve"> Inmuebles rústicos</t>
    </r>
  </si>
  <si>
    <t>III. Respecto de inmuebles rústicos</t>
  </si>
  <si>
    <t>a) Base mínima micromedición</t>
  </si>
  <si>
    <t>b) Cuota mínima servicio de micromedición doméstico</t>
  </si>
  <si>
    <t>c) Precio mínimo base en micromedición servicio doméstico</t>
  </si>
  <si>
    <t xml:space="preserve">d) Cuota mínima fija </t>
  </si>
  <si>
    <t>e) % de servicio de drenaje sobre el importe mensual de agua</t>
  </si>
  <si>
    <t>f) % de tratamiento de aguas residuales sobre el importe mensual de agua</t>
  </si>
  <si>
    <t>g) % de indexación mensual</t>
  </si>
  <si>
    <t>h) Contrato de agua potable para todos los giros</t>
  </si>
  <si>
    <t>i) Contrato de descarga de agua residual para todos los giros</t>
  </si>
  <si>
    <t>a) Ganado bovino</t>
  </si>
  <si>
    <t>b) Ganado porcino</t>
  </si>
  <si>
    <t>c) Ganado caprino u ovino</t>
  </si>
  <si>
    <t>I. Por Inhumación en fosa o gaveta:</t>
  </si>
  <si>
    <t>a) En fosa común sin caja</t>
  </si>
  <si>
    <t>b) En fosa común con caja</t>
  </si>
  <si>
    <t>c) Por un quinquenio</t>
  </si>
  <si>
    <t>II. Por fosa</t>
  </si>
  <si>
    <t>III. Por gaveta</t>
  </si>
  <si>
    <t>VIII. Por permiso para la cremación de cadáveres</t>
  </si>
  <si>
    <t>IX. Por exhumación de restos</t>
  </si>
  <si>
    <t>X. Por permiso para depositar restos en fosa o gaveta con derechos no pagados a perpetuidad</t>
  </si>
  <si>
    <t>1. Marginado, por vivienda</t>
  </si>
  <si>
    <t>2. Económico, por vivienda</t>
  </si>
  <si>
    <t>3. Media, por metro cuadrado</t>
  </si>
  <si>
    <t>4. Residencial o departamentos, por metro cuadrado</t>
  </si>
  <si>
    <t>2. Áreas pavimentadas,  por metro cuadrado</t>
  </si>
  <si>
    <t>3. Áreas de jardines, por metro cuadrado</t>
  </si>
  <si>
    <t>a) Uso habitacional, por vivienda</t>
  </si>
  <si>
    <t>b) Uso industrial, por empresa</t>
  </si>
  <si>
    <t>c) Uso comercial, por local comercial</t>
  </si>
  <si>
    <t>a) Uso habitacional, por certificado</t>
  </si>
  <si>
    <t>b) Usos distintos al habitacional</t>
  </si>
  <si>
    <t>I. Por copia heliográfica</t>
  </si>
  <si>
    <t>II. Por expedición de una copia del plano de la ciudad</t>
  </si>
  <si>
    <t>III. Por expedición de constancia de factibilidad para traslado de dominio</t>
  </si>
  <si>
    <t xml:space="preserve">IV. Por avalúos de inmuebles urbanos y suburbanos, se cobrará una cuota fija de $____ </t>
  </si>
  <si>
    <t xml:space="preserve">a) Hasta una hectárea </t>
  </si>
  <si>
    <t>b) Por cada una de las hectáreas excedentes</t>
  </si>
  <si>
    <t>a) Hasta una  hectárea</t>
  </si>
  <si>
    <t>VII. Por consulta remota vía módem de servicios catastrales, por cada minuto del servicio</t>
  </si>
  <si>
    <t>IV. Por la supervisión de obra con base al proyecto y presupuesto aprobado de las obras por ejecutar se aplicará:</t>
  </si>
  <si>
    <t>a) En fraccionamientos de urbanización progresiva, el ___% aplicado sobre el presupuesto de las obras de introducción de agua y drenaje, así como instalación de guarniciones.</t>
  </si>
  <si>
    <t>V. Por el permiso de venta, $___ por metro cuadrado de superficie vendible.</t>
  </si>
  <si>
    <t>VII. Por la autorización para la construcción de desarrollos en condominio, $___ por metro cuadrado de superficie vendible.</t>
  </si>
  <si>
    <t>II. Por certificado de estado de cuenta por concepto de impuestos, derechos y aprovechamientos</t>
  </si>
  <si>
    <t xml:space="preserve">I. Por consulta </t>
  </si>
  <si>
    <t>II. Por la expedición de copias simples, por cada copia</t>
  </si>
  <si>
    <t>III. Por la impresión de documentos contenidos en medios magnéticos, por hoja</t>
  </si>
  <si>
    <t>IV. Por impresiones a color, por hoja</t>
  </si>
  <si>
    <t>V. Por la reproducción de documentos en medios magnéticos</t>
  </si>
  <si>
    <t>VI. Por reproducción de audio casete, video casete o DVD</t>
  </si>
  <si>
    <t>I. Por permiso eventual para la venta de bebidas alcohólicas, por día</t>
  </si>
  <si>
    <t>a) Fija</t>
  </si>
  <si>
    <t>1. En vehículos de motor</t>
  </si>
  <si>
    <t>2. En cualquier otro medio móvil</t>
  </si>
  <si>
    <t>b) Tijera, por mes</t>
  </si>
  <si>
    <t>c) Comercios ambulantes, por mes</t>
  </si>
  <si>
    <t>d) Mantas, por mes</t>
  </si>
  <si>
    <t>I. Para el otorgamiento de concesión</t>
  </si>
  <si>
    <t>II. Por la transmisión de derechos de concesión</t>
  </si>
  <si>
    <t>III. Por refrendo anual de concesión</t>
  </si>
  <si>
    <t>IV. Por permiso eventual de transporte público, por mes o fracción</t>
  </si>
  <si>
    <t xml:space="preserve">V. Por permiso para servicio extraordinario, por día </t>
  </si>
  <si>
    <t>VI. Por constancia de despintado</t>
  </si>
  <si>
    <t>Los derechos por los servicios de seguridad pública, cuando medie solicitud de particulares, se causarán y liquidarán, por elemento policial, por jornada de hasta ocho horas o evento a una cuota de $____.</t>
  </si>
  <si>
    <t>VI. Por permiso de construcción de monumentos</t>
  </si>
  <si>
    <t xml:space="preserve">V. Por permiso para colocar lápida en fosa o gaveta </t>
  </si>
  <si>
    <t>VIII. Por autorización por prórroga para uso de unidades en buen estado, por año</t>
  </si>
  <si>
    <r>
      <t xml:space="preserve">XI. Fraccionamiento campestre </t>
    </r>
    <r>
      <rPr>
        <b/>
        <u/>
        <sz val="8"/>
        <color rgb="FF000080"/>
        <rFont val="Arial"/>
        <family val="2"/>
      </rPr>
      <t>rustic</t>
    </r>
  </si>
  <si>
    <t>Debe decir "rústico"</t>
  </si>
  <si>
    <r>
      <t xml:space="preserve">XIII. Fraccionamiento </t>
    </r>
    <r>
      <rPr>
        <b/>
        <u/>
        <sz val="8"/>
        <color rgb="FF000080"/>
        <rFont val="Arial"/>
        <family val="2"/>
      </rPr>
      <t>commercial</t>
    </r>
  </si>
  <si>
    <t>Debe decir "comercial"</t>
  </si>
  <si>
    <t>IV. Por depósito de restos en fosa con derechos pagados a perpetuidad</t>
  </si>
  <si>
    <t>V. Por permiso de división.</t>
  </si>
  <si>
    <t>Nota: Los valores y tasas históricos no presentan variación. Sin embargo falta cambiar el año en la segunda tarifa incluyendo año 2015</t>
  </si>
  <si>
    <t>b) Sobre  adquisisción de bienes inmuebles</t>
  </si>
  <si>
    <t>El impuesto sobre adquisisición de bienes inmuebles se causará y liquidará a la tasa del 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</si>
</sst>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quot;$&quot;#,##0.00"/>
    <numFmt numFmtId="165" formatCode="0.0%"/>
    <numFmt numFmtId="166" formatCode="&quot;$&quot;#,##0.000"/>
  </numFmts>
  <fonts count="13" x14ac:knownFonts="1">
    <font>
      <sz val="10"/>
      <name val="Arial"/>
    </font>
    <font>
      <sz val="10"/>
      <name val="Arial"/>
      <family val="2"/>
    </font>
    <font>
      <sz val="8"/>
      <color indexed="18"/>
      <name val="Arial"/>
      <family val="2"/>
    </font>
    <font>
      <b/>
      <sz val="8"/>
      <color indexed="23"/>
      <name val="Arial"/>
      <family val="2"/>
    </font>
    <font>
      <sz val="8"/>
      <color indexed="23"/>
      <name val="Arial"/>
      <family val="2"/>
    </font>
    <font>
      <b/>
      <sz val="8"/>
      <color indexed="18"/>
      <name val="Arial"/>
      <family val="2"/>
    </font>
    <font>
      <sz val="8"/>
      <color rgb="FFFF0000"/>
      <name val="Arial"/>
      <family val="2"/>
    </font>
    <font>
      <b/>
      <sz val="8"/>
      <color rgb="FF000080"/>
      <name val="Arial"/>
      <family val="2"/>
    </font>
    <font>
      <sz val="8"/>
      <color rgb="FF000080"/>
      <name val="Arial"/>
      <family val="2"/>
    </font>
    <font>
      <u/>
      <sz val="8"/>
      <color rgb="FF000080"/>
      <name val="Arial"/>
      <family val="2"/>
    </font>
    <font>
      <sz val="8"/>
      <color rgb="FF002060"/>
      <name val="Arial"/>
      <family val="2"/>
    </font>
    <font>
      <b/>
      <sz val="8"/>
      <color rgb="FFFF0000"/>
      <name val="Arial"/>
      <family val="2"/>
    </font>
    <font>
      <b/>
      <u/>
      <sz val="8"/>
      <color rgb="FF00008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medium">
        <color indexed="18"/>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2" fillId="0" borderId="0" xfId="0" applyFont="1" applyFill="1" applyBorder="1"/>
    <xf numFmtId="0" fontId="2" fillId="0" borderId="0" xfId="0" applyFont="1" applyFill="1" applyBorder="1" applyAlignment="1">
      <alignment vertical="center"/>
    </xf>
    <xf numFmtId="0" fontId="6" fillId="0" borderId="0" xfId="0" applyFont="1" applyFill="1" applyBorder="1"/>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3" xfId="0" applyFont="1" applyFill="1" applyBorder="1" applyAlignment="1">
      <alignment horizontal="right" vertical="center"/>
    </xf>
    <xf numFmtId="0" fontId="8" fillId="0" borderId="3" xfId="0" applyFont="1" applyFill="1" applyBorder="1" applyAlignment="1">
      <alignment vertical="center"/>
    </xf>
    <xf numFmtId="0" fontId="8" fillId="0" borderId="3" xfId="0" applyFont="1" applyFill="1" applyBorder="1"/>
    <xf numFmtId="0" fontId="7" fillId="0" borderId="3" xfId="0" applyFont="1" applyFill="1" applyBorder="1"/>
    <xf numFmtId="0" fontId="9" fillId="0" borderId="3" xfId="0" applyFont="1" applyFill="1" applyBorder="1" applyAlignment="1">
      <alignment horizontal="justify"/>
    </xf>
    <xf numFmtId="0" fontId="8" fillId="0" borderId="3" xfId="0" applyFont="1" applyFill="1" applyBorder="1" applyAlignment="1">
      <alignment horizontal="justify"/>
    </xf>
    <xf numFmtId="10" fontId="8" fillId="0" borderId="3" xfId="1" applyNumberFormat="1" applyFont="1" applyFill="1" applyBorder="1" applyAlignment="1">
      <alignment horizontal="center" vertical="center"/>
    </xf>
    <xf numFmtId="10" fontId="8" fillId="0" borderId="3" xfId="1" applyNumberFormat="1" applyFont="1" applyFill="1" applyBorder="1" applyAlignment="1">
      <alignment horizontal="right" vertical="center"/>
    </xf>
    <xf numFmtId="0" fontId="8" fillId="0" borderId="3" xfId="0" applyFont="1" applyFill="1" applyBorder="1" applyAlignment="1">
      <alignment horizontal="justify" vertical="justify"/>
    </xf>
    <xf numFmtId="164" fontId="8" fillId="0" borderId="3" xfId="0" applyNumberFormat="1" applyFont="1" applyFill="1" applyBorder="1" applyAlignment="1">
      <alignment horizontal="right" vertical="center"/>
    </xf>
    <xf numFmtId="0" fontId="7" fillId="0" borderId="3" xfId="0" applyFont="1" applyFill="1" applyBorder="1" applyAlignment="1">
      <alignment horizontal="justify"/>
    </xf>
    <xf numFmtId="165" fontId="8" fillId="0" borderId="3" xfId="0" applyNumberFormat="1" applyFont="1" applyFill="1" applyBorder="1" applyAlignment="1">
      <alignment horizontal="right" vertical="center"/>
    </xf>
    <xf numFmtId="165" fontId="8" fillId="0" borderId="3" xfId="1" applyNumberFormat="1" applyFont="1" applyFill="1" applyBorder="1" applyAlignment="1">
      <alignment horizontal="right" vertical="center"/>
    </xf>
    <xf numFmtId="10" fontId="8" fillId="0" borderId="3" xfId="0" applyNumberFormat="1" applyFont="1" applyFill="1" applyBorder="1" applyAlignment="1">
      <alignment horizontal="right" vertical="center"/>
    </xf>
    <xf numFmtId="9" fontId="8" fillId="0" borderId="3" xfId="1" applyNumberFormat="1" applyFont="1" applyFill="1" applyBorder="1" applyAlignment="1">
      <alignment horizontal="right" vertical="center"/>
    </xf>
    <xf numFmtId="9" fontId="8" fillId="0" borderId="3" xfId="0" applyNumberFormat="1" applyFont="1" applyFill="1" applyBorder="1" applyAlignment="1">
      <alignment horizontal="right" vertical="center"/>
    </xf>
    <xf numFmtId="0" fontId="7" fillId="0" borderId="3" xfId="0" applyFont="1" applyFill="1" applyBorder="1" applyAlignment="1">
      <alignment horizontal="justify" vertical="justify"/>
    </xf>
    <xf numFmtId="0" fontId="8" fillId="0" borderId="3" xfId="0" applyFont="1" applyFill="1" applyBorder="1" applyAlignment="1">
      <alignment horizontal="justify" wrapText="1"/>
    </xf>
    <xf numFmtId="0" fontId="8" fillId="0" borderId="3" xfId="0" applyFont="1" applyFill="1" applyBorder="1" applyAlignment="1">
      <alignment horizontal="justify" vertical="top"/>
    </xf>
    <xf numFmtId="0" fontId="8" fillId="0" borderId="3" xfId="0" applyFont="1" applyFill="1" applyBorder="1" applyAlignment="1">
      <alignment horizontal="justify" vertical="top" wrapText="1"/>
    </xf>
    <xf numFmtId="0" fontId="7" fillId="0" borderId="3" xfId="0" applyFont="1" applyFill="1" applyBorder="1" applyAlignment="1">
      <alignment horizontal="justify" vertical="top"/>
    </xf>
    <xf numFmtId="0" fontId="8" fillId="2" borderId="3" xfId="0" applyFont="1" applyFill="1" applyBorder="1" applyAlignment="1">
      <alignment horizontal="justify" vertical="top" wrapText="1"/>
    </xf>
    <xf numFmtId="0" fontId="8" fillId="0" borderId="3" xfId="0" applyFont="1" applyFill="1" applyBorder="1" applyAlignment="1">
      <alignment horizontal="right" vertical="center" wrapText="1"/>
    </xf>
    <xf numFmtId="8" fontId="8" fillId="0" borderId="3" xfId="0" applyNumberFormat="1" applyFont="1" applyFill="1" applyBorder="1" applyAlignment="1">
      <alignment horizontal="right" vertical="center"/>
    </xf>
    <xf numFmtId="0" fontId="8" fillId="2" borderId="3" xfId="0" applyFont="1" applyFill="1" applyBorder="1" applyAlignment="1">
      <alignment horizontal="justify" vertical="justify"/>
    </xf>
    <xf numFmtId="9" fontId="8" fillId="0" borderId="3" xfId="1" applyFont="1" applyFill="1" applyBorder="1" applyAlignment="1">
      <alignment horizontal="right" vertical="center"/>
    </xf>
    <xf numFmtId="0" fontId="8" fillId="0" borderId="3" xfId="0" applyFont="1" applyFill="1" applyBorder="1" applyAlignment="1">
      <alignment horizontal="justify" vertical="center" wrapText="1"/>
    </xf>
    <xf numFmtId="0" fontId="8" fillId="0" borderId="3" xfId="0" applyFont="1" applyFill="1" applyBorder="1" applyAlignment="1">
      <alignment horizontal="justify" vertical="center"/>
    </xf>
    <xf numFmtId="0" fontId="10" fillId="0" borderId="0" xfId="0" applyFont="1" applyFill="1" applyBorder="1"/>
    <xf numFmtId="0" fontId="10" fillId="0" borderId="3" xfId="0" applyFont="1" applyFill="1" applyBorder="1" applyAlignment="1">
      <alignment wrapText="1"/>
    </xf>
    <xf numFmtId="166" fontId="10" fillId="0" borderId="3" xfId="0" applyNumberFormat="1" applyFont="1" applyFill="1" applyBorder="1" applyAlignment="1">
      <alignment horizontal="left" vertical="center" wrapText="1"/>
    </xf>
    <xf numFmtId="0" fontId="3" fillId="0" borderId="0" xfId="0" applyFont="1" applyFill="1" applyBorder="1" applyAlignment="1">
      <alignment vertical="center"/>
    </xf>
    <xf numFmtId="164" fontId="3" fillId="0" borderId="3" xfId="0" applyNumberFormat="1" applyFont="1" applyFill="1" applyBorder="1" applyAlignment="1">
      <alignment vertical="center"/>
    </xf>
    <xf numFmtId="164" fontId="3" fillId="0" borderId="3" xfId="0" applyNumberFormat="1" applyFont="1" applyFill="1" applyBorder="1" applyAlignment="1">
      <alignment horizontal="right" vertical="center"/>
    </xf>
    <xf numFmtId="164" fontId="4" fillId="0" borderId="3" xfId="0" applyNumberFormat="1" applyFont="1" applyFill="1" applyBorder="1" applyAlignment="1">
      <alignment horizontal="right" vertical="center"/>
    </xf>
    <xf numFmtId="0" fontId="6" fillId="0" borderId="3" xfId="0" applyFont="1" applyFill="1" applyBorder="1" applyAlignment="1">
      <alignment wrapText="1"/>
    </xf>
    <xf numFmtId="166" fontId="6" fillId="0" borderId="3" xfId="0" applyNumberFormat="1" applyFont="1" applyFill="1" applyBorder="1" applyAlignment="1">
      <alignment horizontal="left" vertical="center" wrapText="1"/>
    </xf>
    <xf numFmtId="165" fontId="8" fillId="0" borderId="3" xfId="0" applyNumberFormat="1" applyFont="1" applyFill="1" applyBorder="1" applyAlignment="1">
      <alignment horizontal="right" vertical="top"/>
    </xf>
    <xf numFmtId="10" fontId="8" fillId="0" borderId="3" xfId="1" applyNumberFormat="1" applyFont="1" applyFill="1" applyBorder="1" applyAlignment="1">
      <alignment horizontal="right" vertical="top"/>
    </xf>
    <xf numFmtId="0" fontId="2" fillId="0" borderId="0" xfId="0" applyFont="1" applyFill="1" applyBorder="1" applyAlignment="1">
      <alignment vertical="top"/>
    </xf>
    <xf numFmtId="0" fontId="11" fillId="0" borderId="3" xfId="0" applyFont="1" applyFill="1" applyBorder="1" applyAlignment="1">
      <alignment horizontal="justify"/>
    </xf>
    <xf numFmtId="166" fontId="6" fillId="0" borderId="3" xfId="0" applyNumberFormat="1" applyFont="1" applyFill="1" applyBorder="1" applyAlignment="1">
      <alignment horizontal="justify" vertical="center" wrapText="1"/>
    </xf>
    <xf numFmtId="0" fontId="6" fillId="0" borderId="3" xfId="0" applyFont="1" applyFill="1" applyBorder="1" applyAlignment="1">
      <alignment vertical="top" wrapText="1"/>
    </xf>
    <xf numFmtId="0" fontId="8" fillId="0" borderId="4" xfId="0" applyFont="1" applyFill="1" applyBorder="1"/>
    <xf numFmtId="0" fontId="8" fillId="0" borderId="5" xfId="0" applyFont="1" applyFill="1" applyBorder="1" applyAlignment="1">
      <alignment horizontal="right" vertical="center"/>
    </xf>
    <xf numFmtId="0" fontId="8" fillId="0" borderId="5" xfId="0" applyFont="1" applyFill="1" applyBorder="1" applyAlignment="1">
      <alignment vertical="center"/>
    </xf>
    <xf numFmtId="164" fontId="3" fillId="0" borderId="5" xfId="0" applyNumberFormat="1" applyFont="1" applyFill="1" applyBorder="1" applyAlignment="1">
      <alignment vertical="center"/>
    </xf>
    <xf numFmtId="0" fontId="10" fillId="0" borderId="4" xfId="0" applyFont="1" applyFill="1" applyBorder="1"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0" xfId="0" applyFont="1" applyFill="1" applyBorder="1"/>
    <xf numFmtId="0" fontId="8"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xf numFmtId="0" fontId="8" fillId="2" borderId="3" xfId="0" applyFont="1" applyFill="1" applyBorder="1" applyAlignment="1">
      <alignment horizontal="justify"/>
    </xf>
    <xf numFmtId="0" fontId="8" fillId="2" borderId="3" xfId="0" applyFont="1" applyFill="1" applyBorder="1" applyAlignment="1">
      <alignment horizontal="justify" vertical="top"/>
    </xf>
    <xf numFmtId="0" fontId="8" fillId="3" borderId="3" xfId="0" applyFont="1" applyFill="1" applyBorder="1" applyAlignment="1">
      <alignment horizontal="justify"/>
    </xf>
    <xf numFmtId="166" fontId="8" fillId="0" borderId="3" xfId="0" applyNumberFormat="1" applyFont="1" applyFill="1" applyBorder="1" applyAlignment="1">
      <alignment horizontal="right" vertical="center"/>
    </xf>
  </cellXfs>
  <cellStyles count="2">
    <cellStyle name="Normal" xfId="0" builtinId="0"/>
    <cellStyle name="Porcentaje" xfId="1" builtinId="5"/>
  </cellStyles>
  <dxfs count="5">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G224"/>
  <sheetViews>
    <sheetView tabSelected="1" zoomScaleNormal="100" workbookViewId="0">
      <pane xSplit="2" ySplit="6" topLeftCell="C7" activePane="bottomRight" state="frozen"/>
      <selection pane="topRight" activeCell="C1" sqref="C1"/>
      <selection pane="bottomLeft" activeCell="A7" sqref="A7"/>
      <selection pane="bottomRight"/>
    </sheetView>
  </sheetViews>
  <sheetFormatPr baseColWidth="10" defaultColWidth="9.140625" defaultRowHeight="11.25" x14ac:dyDescent="0.2"/>
  <cols>
    <col min="1" max="1" width="3.42578125" style="1" customWidth="1"/>
    <col min="2" max="2" width="52.7109375" style="1" customWidth="1"/>
    <col min="3" max="4" width="11.7109375" style="2" customWidth="1"/>
    <col min="5" max="5" width="8.140625" style="2" customWidth="1"/>
    <col min="6" max="6" width="8.28515625" style="37" customWidth="1"/>
    <col min="7" max="7" width="33.140625" style="34" customWidth="1"/>
    <col min="8" max="16384" width="9.140625" style="1"/>
  </cols>
  <sheetData>
    <row r="2" spans="2:7" ht="12.75" customHeight="1" x14ac:dyDescent="0.2">
      <c r="B2" s="56" t="s">
        <v>14</v>
      </c>
      <c r="C2" s="57"/>
      <c r="D2" s="57"/>
      <c r="E2" s="57"/>
    </row>
    <row r="3" spans="2:7" ht="12.75" customHeight="1" x14ac:dyDescent="0.2">
      <c r="B3" s="56" t="s">
        <v>90</v>
      </c>
      <c r="C3" s="58"/>
      <c r="D3" s="58"/>
      <c r="E3" s="58"/>
    </row>
    <row r="4" spans="2:7" ht="12.75" customHeight="1" x14ac:dyDescent="0.2">
      <c r="B4" s="59"/>
      <c r="C4" s="57"/>
      <c r="D4" s="57"/>
      <c r="E4" s="57"/>
    </row>
    <row r="5" spans="2:7" ht="12.75" customHeight="1" x14ac:dyDescent="0.2">
      <c r="B5" s="4"/>
      <c r="C5" s="4" t="s">
        <v>13</v>
      </c>
      <c r="D5" s="4" t="s">
        <v>13</v>
      </c>
      <c r="E5" s="4" t="s">
        <v>1</v>
      </c>
      <c r="F5" s="54"/>
      <c r="G5" s="54"/>
    </row>
    <row r="6" spans="2:7" ht="24.95" customHeight="1" thickBot="1" x14ac:dyDescent="0.25">
      <c r="B6" s="5" t="s">
        <v>0</v>
      </c>
      <c r="C6" s="5">
        <v>2015</v>
      </c>
      <c r="D6" s="5">
        <v>2015</v>
      </c>
      <c r="E6" s="5" t="s">
        <v>44</v>
      </c>
      <c r="F6" s="55" t="s">
        <v>120</v>
      </c>
      <c r="G6" s="5" t="s">
        <v>121</v>
      </c>
    </row>
    <row r="7" spans="2:7" ht="11.25" customHeight="1" x14ac:dyDescent="0.2">
      <c r="B7" s="49"/>
      <c r="C7" s="50"/>
      <c r="D7" s="50"/>
      <c r="E7" s="51"/>
      <c r="F7" s="52"/>
      <c r="G7" s="53"/>
    </row>
    <row r="8" spans="2:7" x14ac:dyDescent="0.2">
      <c r="B8" s="9" t="s">
        <v>22</v>
      </c>
      <c r="C8" s="6"/>
      <c r="D8" s="6"/>
      <c r="E8" s="7"/>
      <c r="F8" s="38"/>
      <c r="G8" s="35"/>
    </row>
    <row r="9" spans="2:7" ht="11.25" customHeight="1" x14ac:dyDescent="0.2">
      <c r="B9" s="8"/>
      <c r="C9" s="6"/>
      <c r="D9" s="6"/>
      <c r="E9" s="7"/>
      <c r="F9" s="39"/>
      <c r="G9" s="35"/>
    </row>
    <row r="10" spans="2:7" x14ac:dyDescent="0.2">
      <c r="B10" s="9" t="s">
        <v>2</v>
      </c>
      <c r="C10" s="6"/>
      <c r="D10" s="6"/>
      <c r="E10" s="7"/>
      <c r="F10" s="39"/>
      <c r="G10" s="35"/>
    </row>
    <row r="11" spans="2:7" x14ac:dyDescent="0.2">
      <c r="B11" s="10" t="s">
        <v>8</v>
      </c>
      <c r="C11" s="6"/>
      <c r="D11" s="6"/>
      <c r="E11" s="7"/>
      <c r="F11" s="39"/>
      <c r="G11" s="35"/>
    </row>
    <row r="12" spans="2:7" ht="22.5" x14ac:dyDescent="0.2">
      <c r="B12" s="11" t="s">
        <v>29</v>
      </c>
      <c r="C12" s="6"/>
      <c r="D12" s="6"/>
      <c r="E12" s="12"/>
      <c r="F12" s="39"/>
      <c r="G12" s="35"/>
    </row>
    <row r="13" spans="2:7" x14ac:dyDescent="0.2">
      <c r="B13" s="11" t="s">
        <v>122</v>
      </c>
      <c r="C13" s="13">
        <v>2.3999999999999998E-3</v>
      </c>
      <c r="D13" s="13">
        <v>2.3999999999999998E-3</v>
      </c>
      <c r="E13" s="13">
        <f>+D13/C13-1</f>
        <v>0</v>
      </c>
      <c r="F13" s="40"/>
      <c r="G13" s="35"/>
    </row>
    <row r="14" spans="2:7" x14ac:dyDescent="0.2">
      <c r="B14" s="14" t="s">
        <v>123</v>
      </c>
      <c r="C14" s="13">
        <v>4.4999999999999997E-3</v>
      </c>
      <c r="D14" s="13">
        <v>4.4999999999999997E-3</v>
      </c>
      <c r="E14" s="13">
        <f>+D14/C14-1</f>
        <v>0</v>
      </c>
      <c r="F14" s="40"/>
      <c r="G14" s="41"/>
    </row>
    <row r="15" spans="2:7" ht="11.25" customHeight="1" x14ac:dyDescent="0.2">
      <c r="B15" s="11" t="s">
        <v>124</v>
      </c>
      <c r="C15" s="13">
        <v>1.8E-3</v>
      </c>
      <c r="D15" s="13">
        <v>1.8E-3</v>
      </c>
      <c r="E15" s="13">
        <f>+D15/C15-1</f>
        <v>0</v>
      </c>
      <c r="F15" s="40"/>
      <c r="G15" s="41"/>
    </row>
    <row r="16" spans="2:7" ht="22.5" customHeight="1" x14ac:dyDescent="0.2">
      <c r="B16" s="46" t="s">
        <v>200</v>
      </c>
      <c r="C16" s="6"/>
      <c r="D16" s="6"/>
      <c r="E16" s="13"/>
      <c r="F16" s="39"/>
      <c r="G16" s="41"/>
    </row>
    <row r="17" spans="2:7" ht="11.25" customHeight="1" x14ac:dyDescent="0.2">
      <c r="B17" s="11"/>
      <c r="C17" s="6"/>
      <c r="D17" s="6"/>
      <c r="E17" s="13"/>
      <c r="F17" s="39"/>
      <c r="G17" s="41"/>
    </row>
    <row r="18" spans="2:7" x14ac:dyDescent="0.2">
      <c r="B18" s="11" t="s">
        <v>9</v>
      </c>
      <c r="C18" s="15">
        <v>221.03</v>
      </c>
      <c r="D18" s="15">
        <v>230</v>
      </c>
      <c r="E18" s="13">
        <f>+D18/C18-1</f>
        <v>4.0582726326742868E-2</v>
      </c>
      <c r="F18" s="40">
        <f>ROUNDDOWN(C18*1.04,2)</f>
        <v>229.87</v>
      </c>
      <c r="G18" s="41"/>
    </row>
    <row r="19" spans="2:7" ht="11.25" customHeight="1" x14ac:dyDescent="0.2">
      <c r="B19" s="16"/>
      <c r="C19" s="6"/>
      <c r="D19" s="6"/>
      <c r="E19" s="13"/>
      <c r="F19" s="40"/>
      <c r="G19" s="41"/>
    </row>
    <row r="20" spans="2:7" ht="12.75" customHeight="1" x14ac:dyDescent="0.2">
      <c r="B20" s="16" t="s">
        <v>201</v>
      </c>
      <c r="C20" s="17"/>
      <c r="D20" s="17"/>
      <c r="E20" s="13"/>
      <c r="F20" s="40"/>
      <c r="G20" s="41"/>
    </row>
    <row r="21" spans="2:7" ht="22.5" x14ac:dyDescent="0.2">
      <c r="B21" s="11" t="s">
        <v>202</v>
      </c>
      <c r="C21" s="17">
        <v>5.0000000000000001E-3</v>
      </c>
      <c r="D21" s="17">
        <v>5.0000000000000001E-3</v>
      </c>
      <c r="E21" s="13">
        <f>+D21/C21-1</f>
        <v>0</v>
      </c>
      <c r="F21" s="40"/>
      <c r="G21" s="41"/>
    </row>
    <row r="22" spans="2:7" ht="11.25" customHeight="1" x14ac:dyDescent="0.2">
      <c r="B22" s="16"/>
      <c r="C22" s="6"/>
      <c r="D22" s="6"/>
      <c r="E22" s="13"/>
      <c r="F22" s="40"/>
      <c r="G22" s="41"/>
    </row>
    <row r="23" spans="2:7" x14ac:dyDescent="0.2">
      <c r="B23" s="16" t="s">
        <v>3</v>
      </c>
      <c r="C23" s="6"/>
      <c r="D23" s="6"/>
      <c r="E23" s="13"/>
      <c r="F23" s="40"/>
      <c r="G23" s="42"/>
    </row>
    <row r="24" spans="2:7" ht="23.25" customHeight="1" x14ac:dyDescent="0.2">
      <c r="B24" s="11" t="s">
        <v>91</v>
      </c>
      <c r="C24" s="18">
        <v>8.9999999999999993E-3</v>
      </c>
      <c r="D24" s="18">
        <v>8.9999999999999993E-3</v>
      </c>
      <c r="E24" s="13">
        <f>+D24/C24-1</f>
        <v>0</v>
      </c>
      <c r="F24" s="40"/>
      <c r="G24" s="42"/>
    </row>
    <row r="25" spans="2:7" ht="22.5" x14ac:dyDescent="0.2">
      <c r="B25" s="14" t="s">
        <v>45</v>
      </c>
      <c r="C25" s="19">
        <v>4.4999999999999997E-3</v>
      </c>
      <c r="D25" s="19">
        <v>4.4999999999999997E-3</v>
      </c>
      <c r="E25" s="13">
        <f>+D25/C25-1</f>
        <v>0</v>
      </c>
      <c r="F25" s="40"/>
      <c r="G25" s="42"/>
    </row>
    <row r="26" spans="2:7" x14ac:dyDescent="0.2">
      <c r="B26" s="11" t="s">
        <v>125</v>
      </c>
      <c r="C26" s="19">
        <v>4.4999999999999997E-3</v>
      </c>
      <c r="D26" s="19">
        <v>4.4999999999999997E-3</v>
      </c>
      <c r="E26" s="13">
        <f>+D26/C26-1</f>
        <v>0</v>
      </c>
      <c r="F26" s="40"/>
      <c r="G26" s="41"/>
    </row>
    <row r="27" spans="2:7" ht="11.25" customHeight="1" x14ac:dyDescent="0.2">
      <c r="B27" s="11"/>
      <c r="C27" s="20"/>
      <c r="D27" s="20"/>
      <c r="E27" s="13"/>
      <c r="F27" s="40"/>
      <c r="G27" s="41"/>
    </row>
    <row r="28" spans="2:7" x14ac:dyDescent="0.2">
      <c r="B28" s="16" t="s">
        <v>4</v>
      </c>
      <c r="C28" s="6"/>
      <c r="D28" s="6"/>
      <c r="E28" s="13"/>
      <c r="F28" s="40"/>
      <c r="G28" s="42"/>
    </row>
    <row r="29" spans="2:7" ht="22.5" x14ac:dyDescent="0.2">
      <c r="B29" s="14" t="s">
        <v>30</v>
      </c>
      <c r="C29" s="6"/>
      <c r="D29" s="6"/>
      <c r="E29" s="13"/>
      <c r="F29" s="40"/>
      <c r="G29" s="42"/>
    </row>
    <row r="30" spans="2:7" x14ac:dyDescent="0.2">
      <c r="B30" s="11" t="s">
        <v>92</v>
      </c>
      <c r="C30" s="15">
        <v>0.48</v>
      </c>
      <c r="D30" s="15">
        <v>0.5</v>
      </c>
      <c r="E30" s="13">
        <f t="shared" ref="E30:E44" si="0">+D30/C30-1</f>
        <v>4.1666666666666741E-2</v>
      </c>
      <c r="F30" s="40">
        <f t="shared" ref="F30:F44" si="1">ROUNDDOWN(C30*1.04,2)</f>
        <v>0.49</v>
      </c>
      <c r="G30" s="42"/>
    </row>
    <row r="31" spans="2:7" x14ac:dyDescent="0.2">
      <c r="B31" s="11" t="s">
        <v>93</v>
      </c>
      <c r="C31" s="15">
        <v>0.34</v>
      </c>
      <c r="D31" s="15">
        <v>0.35</v>
      </c>
      <c r="E31" s="13">
        <f t="shared" si="0"/>
        <v>2.9411764705882248E-2</v>
      </c>
      <c r="F31" s="40">
        <f t="shared" si="1"/>
        <v>0.35</v>
      </c>
      <c r="G31" s="42"/>
    </row>
    <row r="32" spans="2:7" x14ac:dyDescent="0.2">
      <c r="B32" s="11" t="s">
        <v>94</v>
      </c>
      <c r="C32" s="15">
        <v>0.34</v>
      </c>
      <c r="D32" s="15">
        <v>0.35</v>
      </c>
      <c r="E32" s="13">
        <f t="shared" si="0"/>
        <v>2.9411764705882248E-2</v>
      </c>
      <c r="F32" s="40">
        <f t="shared" si="1"/>
        <v>0.35</v>
      </c>
      <c r="G32" s="42"/>
    </row>
    <row r="33" spans="2:7" x14ac:dyDescent="0.2">
      <c r="B33" s="11" t="s">
        <v>95</v>
      </c>
      <c r="C33" s="15">
        <v>0.18</v>
      </c>
      <c r="D33" s="15">
        <v>0.19</v>
      </c>
      <c r="E33" s="13">
        <f t="shared" si="0"/>
        <v>5.555555555555558E-2</v>
      </c>
      <c r="F33" s="40">
        <f t="shared" si="1"/>
        <v>0.18</v>
      </c>
      <c r="G33" s="42"/>
    </row>
    <row r="34" spans="2:7" x14ac:dyDescent="0.2">
      <c r="B34" s="11" t="s">
        <v>96</v>
      </c>
      <c r="C34" s="15">
        <v>0.18</v>
      </c>
      <c r="D34" s="15">
        <v>0.19</v>
      </c>
      <c r="E34" s="13">
        <f t="shared" si="0"/>
        <v>5.555555555555558E-2</v>
      </c>
      <c r="F34" s="40">
        <f t="shared" si="1"/>
        <v>0.18</v>
      </c>
      <c r="G34" s="42"/>
    </row>
    <row r="35" spans="2:7" x14ac:dyDescent="0.2">
      <c r="B35" s="11" t="s">
        <v>97</v>
      </c>
      <c r="C35" s="15">
        <v>0.11</v>
      </c>
      <c r="D35" s="15">
        <v>0.12</v>
      </c>
      <c r="E35" s="13">
        <f t="shared" si="0"/>
        <v>9.0909090909090828E-2</v>
      </c>
      <c r="F35" s="40">
        <f t="shared" si="1"/>
        <v>0.11</v>
      </c>
      <c r="G35" s="42"/>
    </row>
    <row r="36" spans="2:7" x14ac:dyDescent="0.2">
      <c r="B36" s="11" t="s">
        <v>98</v>
      </c>
      <c r="C36" s="15">
        <v>0.18</v>
      </c>
      <c r="D36" s="15">
        <v>0.19</v>
      </c>
      <c r="E36" s="13">
        <f t="shared" si="0"/>
        <v>5.555555555555558E-2</v>
      </c>
      <c r="F36" s="40">
        <f t="shared" si="1"/>
        <v>0.18</v>
      </c>
      <c r="G36" s="42"/>
    </row>
    <row r="37" spans="2:7" x14ac:dyDescent="0.2">
      <c r="B37" s="11" t="s">
        <v>99</v>
      </c>
      <c r="C37" s="15">
        <v>0.18</v>
      </c>
      <c r="D37" s="15">
        <v>0.19</v>
      </c>
      <c r="E37" s="13">
        <f t="shared" si="0"/>
        <v>5.555555555555558E-2</v>
      </c>
      <c r="F37" s="40">
        <f t="shared" si="1"/>
        <v>0.18</v>
      </c>
      <c r="G37" s="42"/>
    </row>
    <row r="38" spans="2:7" x14ac:dyDescent="0.2">
      <c r="B38" s="11" t="s">
        <v>100</v>
      </c>
      <c r="C38" s="15">
        <v>0.23</v>
      </c>
      <c r="D38" s="15">
        <v>0.24</v>
      </c>
      <c r="E38" s="13">
        <f t="shared" si="0"/>
        <v>4.3478260869565188E-2</v>
      </c>
      <c r="F38" s="40">
        <f t="shared" si="1"/>
        <v>0.23</v>
      </c>
      <c r="G38" s="42"/>
    </row>
    <row r="39" spans="2:7" x14ac:dyDescent="0.2">
      <c r="B39" s="11" t="s">
        <v>101</v>
      </c>
      <c r="C39" s="15">
        <v>0.46</v>
      </c>
      <c r="D39" s="15">
        <v>0.48</v>
      </c>
      <c r="E39" s="13">
        <f t="shared" si="0"/>
        <v>4.3478260869565188E-2</v>
      </c>
      <c r="F39" s="40">
        <f t="shared" si="1"/>
        <v>0.47</v>
      </c>
      <c r="G39" s="42"/>
    </row>
    <row r="40" spans="2:7" x14ac:dyDescent="0.2">
      <c r="B40" s="62" t="s">
        <v>194</v>
      </c>
      <c r="C40" s="15">
        <v>0.18</v>
      </c>
      <c r="D40" s="15">
        <v>0.19</v>
      </c>
      <c r="E40" s="13">
        <f t="shared" si="0"/>
        <v>5.555555555555558E-2</v>
      </c>
      <c r="F40" s="40">
        <f t="shared" si="1"/>
        <v>0.18</v>
      </c>
      <c r="G40" s="42" t="s">
        <v>195</v>
      </c>
    </row>
    <row r="41" spans="2:7" x14ac:dyDescent="0.2">
      <c r="B41" s="11" t="s">
        <v>102</v>
      </c>
      <c r="C41" s="15">
        <v>0.24</v>
      </c>
      <c r="D41" s="15">
        <v>0.25</v>
      </c>
      <c r="E41" s="13">
        <f t="shared" si="0"/>
        <v>4.1666666666666741E-2</v>
      </c>
      <c r="F41" s="40">
        <f t="shared" si="1"/>
        <v>0.24</v>
      </c>
      <c r="G41" s="42"/>
    </row>
    <row r="42" spans="2:7" x14ac:dyDescent="0.2">
      <c r="B42" s="62" t="s">
        <v>196</v>
      </c>
      <c r="C42" s="15">
        <v>0.49</v>
      </c>
      <c r="D42" s="15">
        <v>0.51</v>
      </c>
      <c r="E42" s="13">
        <f t="shared" si="0"/>
        <v>4.081632653061229E-2</v>
      </c>
      <c r="F42" s="40">
        <f t="shared" si="1"/>
        <v>0.5</v>
      </c>
      <c r="G42" s="42" t="s">
        <v>197</v>
      </c>
    </row>
    <row r="43" spans="2:7" x14ac:dyDescent="0.2">
      <c r="B43" s="11" t="s">
        <v>103</v>
      </c>
      <c r="C43" s="15">
        <v>0.12</v>
      </c>
      <c r="D43" s="15">
        <v>0.13</v>
      </c>
      <c r="E43" s="13">
        <f t="shared" si="0"/>
        <v>8.3333333333333481E-2</v>
      </c>
      <c r="F43" s="40">
        <f t="shared" si="1"/>
        <v>0.12</v>
      </c>
      <c r="G43" s="41"/>
    </row>
    <row r="44" spans="2:7" x14ac:dyDescent="0.2">
      <c r="B44" s="11" t="s">
        <v>104</v>
      </c>
      <c r="C44" s="15">
        <v>0.31</v>
      </c>
      <c r="D44" s="15">
        <v>0.32</v>
      </c>
      <c r="E44" s="13">
        <f t="shared" si="0"/>
        <v>3.2258064516129004E-2</v>
      </c>
      <c r="F44" s="40">
        <f t="shared" si="1"/>
        <v>0.32</v>
      </c>
      <c r="G44" s="41"/>
    </row>
    <row r="45" spans="2:7" ht="11.25" customHeight="1" x14ac:dyDescent="0.2">
      <c r="B45" s="16"/>
      <c r="C45" s="6"/>
      <c r="D45" s="6"/>
      <c r="E45" s="13"/>
      <c r="F45" s="40"/>
      <c r="G45" s="41"/>
    </row>
    <row r="46" spans="2:7" x14ac:dyDescent="0.2">
      <c r="B46" s="16" t="s">
        <v>5</v>
      </c>
      <c r="C46" s="59"/>
      <c r="D46" s="59"/>
      <c r="E46" s="59"/>
      <c r="F46" s="40"/>
      <c r="G46" s="41"/>
    </row>
    <row r="47" spans="2:7" ht="22.5" x14ac:dyDescent="0.2">
      <c r="B47" s="11" t="s">
        <v>83</v>
      </c>
      <c r="C47" s="18">
        <v>0.126</v>
      </c>
      <c r="D47" s="18">
        <v>0.126</v>
      </c>
      <c r="E47" s="13">
        <f>+D47/C47-1</f>
        <v>0</v>
      </c>
      <c r="F47" s="40"/>
      <c r="G47" s="41"/>
    </row>
    <row r="48" spans="2:7" ht="11.25" customHeight="1" x14ac:dyDescent="0.2">
      <c r="B48" s="16"/>
      <c r="C48" s="6"/>
      <c r="D48" s="6"/>
      <c r="E48" s="13"/>
      <c r="F48" s="40"/>
      <c r="G48" s="41"/>
    </row>
    <row r="49" spans="2:7" x14ac:dyDescent="0.2">
      <c r="B49" s="16" t="s">
        <v>6</v>
      </c>
      <c r="C49" s="6"/>
      <c r="D49" s="6"/>
      <c r="E49" s="13"/>
      <c r="F49" s="40"/>
      <c r="G49" s="41"/>
    </row>
    <row r="50" spans="2:7" ht="22.5" x14ac:dyDescent="0.2">
      <c r="B50" s="11" t="s">
        <v>25</v>
      </c>
      <c r="C50" s="18">
        <v>6.6000000000000003E-2</v>
      </c>
      <c r="D50" s="18">
        <v>6.6000000000000003E-2</v>
      </c>
      <c r="E50" s="13">
        <f>+D50/C50-1</f>
        <v>0</v>
      </c>
      <c r="F50" s="40"/>
      <c r="G50" s="41"/>
    </row>
    <row r="51" spans="2:7" ht="22.5" x14ac:dyDescent="0.2">
      <c r="B51" s="11" t="s">
        <v>26</v>
      </c>
      <c r="C51" s="18">
        <v>4.8000000000000001E-2</v>
      </c>
      <c r="D51" s="18">
        <v>4.8000000000000001E-2</v>
      </c>
      <c r="E51" s="13">
        <f>+D51/C51-1</f>
        <v>0</v>
      </c>
      <c r="F51" s="40"/>
      <c r="G51" s="41"/>
    </row>
    <row r="52" spans="2:7" ht="11.25" customHeight="1" x14ac:dyDescent="0.2">
      <c r="B52" s="11"/>
      <c r="C52" s="21"/>
      <c r="D52" s="21"/>
      <c r="E52" s="13"/>
      <c r="F52" s="40"/>
      <c r="G52" s="42"/>
    </row>
    <row r="53" spans="2:7" x14ac:dyDescent="0.2">
      <c r="B53" s="16" t="s">
        <v>7</v>
      </c>
      <c r="C53" s="20"/>
      <c r="D53" s="20"/>
      <c r="E53" s="13"/>
      <c r="F53" s="40"/>
      <c r="G53" s="42"/>
    </row>
    <row r="54" spans="2:7" ht="22.5" x14ac:dyDescent="0.2">
      <c r="B54" s="11" t="s">
        <v>27</v>
      </c>
      <c r="C54" s="20">
        <v>0.06</v>
      </c>
      <c r="D54" s="20">
        <v>0.06</v>
      </c>
      <c r="E54" s="13">
        <f>+D54/C54-1</f>
        <v>0</v>
      </c>
      <c r="F54" s="40"/>
      <c r="G54" s="41"/>
    </row>
    <row r="55" spans="2:7" ht="11.25" customHeight="1" x14ac:dyDescent="0.2">
      <c r="B55" s="11"/>
      <c r="C55" s="13"/>
      <c r="D55" s="13"/>
      <c r="E55" s="13"/>
      <c r="F55" s="40"/>
      <c r="G55" s="41"/>
    </row>
    <row r="56" spans="2:7" ht="33.75" x14ac:dyDescent="0.2">
      <c r="B56" s="22" t="s">
        <v>17</v>
      </c>
      <c r="C56" s="6"/>
      <c r="D56" s="6"/>
      <c r="E56" s="13"/>
      <c r="F56" s="40"/>
      <c r="G56" s="42"/>
    </row>
    <row r="57" spans="2:7" ht="22.5" x14ac:dyDescent="0.2">
      <c r="B57" s="23" t="s">
        <v>31</v>
      </c>
      <c r="C57" s="15">
        <v>0.09</v>
      </c>
      <c r="D57" s="15">
        <v>0.1</v>
      </c>
      <c r="E57" s="13">
        <f>+D57/C57-1</f>
        <v>0.11111111111111116</v>
      </c>
      <c r="F57" s="40">
        <f>ROUNDDOWN(C57*1.04,2)</f>
        <v>0.09</v>
      </c>
      <c r="G57" s="42"/>
    </row>
    <row r="58" spans="2:7" ht="11.25" customHeight="1" x14ac:dyDescent="0.2">
      <c r="B58" s="11"/>
      <c r="C58" s="6"/>
      <c r="D58" s="6"/>
      <c r="E58" s="13"/>
      <c r="F58" s="40"/>
      <c r="G58" s="42"/>
    </row>
    <row r="59" spans="2:7" x14ac:dyDescent="0.2">
      <c r="B59" s="16" t="s">
        <v>23</v>
      </c>
      <c r="C59" s="6"/>
      <c r="D59" s="6"/>
      <c r="E59" s="13"/>
      <c r="F59" s="40"/>
      <c r="G59" s="42"/>
    </row>
    <row r="60" spans="2:7" ht="11.25" customHeight="1" x14ac:dyDescent="0.2">
      <c r="B60" s="16"/>
      <c r="C60" s="6"/>
      <c r="D60" s="6"/>
      <c r="E60" s="13"/>
      <c r="F60" s="40"/>
      <c r="G60" s="42"/>
    </row>
    <row r="61" spans="2:7" ht="22.5" x14ac:dyDescent="0.2">
      <c r="B61" s="22" t="s">
        <v>76</v>
      </c>
      <c r="C61" s="6"/>
      <c r="D61" s="6"/>
      <c r="E61" s="13"/>
      <c r="F61" s="40"/>
      <c r="G61" s="3"/>
    </row>
    <row r="62" spans="2:7" x14ac:dyDescent="0.2">
      <c r="B62" s="11" t="s">
        <v>126</v>
      </c>
      <c r="C62" s="6" t="s">
        <v>38</v>
      </c>
      <c r="D62" s="6" t="s">
        <v>38</v>
      </c>
      <c r="E62" s="13"/>
      <c r="F62" s="40"/>
      <c r="G62" s="42"/>
    </row>
    <row r="63" spans="2:7" x14ac:dyDescent="0.2">
      <c r="B63" s="11" t="s">
        <v>127</v>
      </c>
      <c r="C63" s="15">
        <v>38.5</v>
      </c>
      <c r="D63" s="15">
        <v>40.04</v>
      </c>
      <c r="E63" s="13">
        <f>+D63/C63-1</f>
        <v>4.0000000000000036E-2</v>
      </c>
      <c r="F63" s="40">
        <f t="shared" ref="F62:F65" si="2">ROUNDDOWN(C63*1.04,2)</f>
        <v>40.04</v>
      </c>
      <c r="G63" s="42"/>
    </row>
    <row r="64" spans="2:7" x14ac:dyDescent="0.2">
      <c r="B64" s="11" t="s">
        <v>128</v>
      </c>
      <c r="C64" s="15">
        <v>3.85</v>
      </c>
      <c r="D64" s="15">
        <v>4</v>
      </c>
      <c r="E64" s="13">
        <f>+D64/C64-1</f>
        <v>3.8961038961038863E-2</v>
      </c>
      <c r="F64" s="40">
        <f t="shared" si="2"/>
        <v>4</v>
      </c>
      <c r="G64" s="42"/>
    </row>
    <row r="65" spans="1:7" x14ac:dyDescent="0.2">
      <c r="B65" s="11" t="s">
        <v>129</v>
      </c>
      <c r="C65" s="15">
        <v>66.55</v>
      </c>
      <c r="D65" s="15">
        <v>69.209999999999994</v>
      </c>
      <c r="E65" s="13">
        <f>+D65/C65-1</f>
        <v>3.996994740796378E-2</v>
      </c>
      <c r="F65" s="40">
        <f t="shared" si="2"/>
        <v>69.209999999999994</v>
      </c>
      <c r="G65" s="42"/>
    </row>
    <row r="66" spans="1:7" x14ac:dyDescent="0.2">
      <c r="B66" s="11" t="s">
        <v>130</v>
      </c>
      <c r="C66" s="20">
        <v>0.1</v>
      </c>
      <c r="D66" s="20">
        <v>0.1</v>
      </c>
      <c r="E66" s="13">
        <f>+D66/C66-1</f>
        <v>0</v>
      </c>
      <c r="F66" s="40"/>
      <c r="G66" s="42"/>
    </row>
    <row r="67" spans="1:7" ht="12.75" customHeight="1" x14ac:dyDescent="0.2">
      <c r="B67" s="11" t="s">
        <v>131</v>
      </c>
      <c r="C67" s="20">
        <v>0.12</v>
      </c>
      <c r="D67" s="20">
        <v>0.12</v>
      </c>
      <c r="E67" s="13">
        <f>+D67/C67-1</f>
        <v>0</v>
      </c>
      <c r="F67" s="40"/>
      <c r="G67" s="41"/>
    </row>
    <row r="68" spans="1:7" x14ac:dyDescent="0.2">
      <c r="B68" s="33" t="s">
        <v>132</v>
      </c>
      <c r="C68" s="18"/>
      <c r="D68" s="18"/>
      <c r="E68" s="13"/>
      <c r="F68" s="40"/>
      <c r="G68" s="41"/>
    </row>
    <row r="69" spans="1:7" x14ac:dyDescent="0.2">
      <c r="B69" s="11" t="s">
        <v>133</v>
      </c>
      <c r="C69" s="15">
        <v>132.80000000000001</v>
      </c>
      <c r="D69" s="15">
        <v>138.11000000000001</v>
      </c>
      <c r="E69" s="13">
        <f>+D69/C69-1</f>
        <v>3.9984939759036164E-2</v>
      </c>
      <c r="F69" s="40">
        <f t="shared" ref="F69:F70" si="3">ROUNDDOWN(C69*1.04,2)</f>
        <v>138.11000000000001</v>
      </c>
      <c r="G69" s="41"/>
    </row>
    <row r="70" spans="1:7" x14ac:dyDescent="0.2">
      <c r="B70" s="11" t="s">
        <v>134</v>
      </c>
      <c r="C70" s="15">
        <v>132.80000000000001</v>
      </c>
      <c r="D70" s="15">
        <v>138.11000000000001</v>
      </c>
      <c r="E70" s="13">
        <f>+D70/C70-1</f>
        <v>3.9984939759036164E-2</v>
      </c>
      <c r="F70" s="40">
        <f t="shared" si="3"/>
        <v>138.11000000000001</v>
      </c>
      <c r="G70" s="41"/>
    </row>
    <row r="71" spans="1:7" ht="11.25" customHeight="1" x14ac:dyDescent="0.2">
      <c r="B71" s="11"/>
      <c r="C71" s="15"/>
      <c r="D71" s="15"/>
      <c r="E71" s="13"/>
      <c r="F71" s="40"/>
      <c r="G71" s="41"/>
    </row>
    <row r="72" spans="1:7" x14ac:dyDescent="0.2">
      <c r="B72" s="16" t="s">
        <v>18</v>
      </c>
      <c r="C72" s="15"/>
      <c r="D72" s="15"/>
      <c r="E72" s="13"/>
      <c r="F72" s="40"/>
      <c r="G72" s="41"/>
    </row>
    <row r="73" spans="1:7" ht="33.75" customHeight="1" x14ac:dyDescent="0.2">
      <c r="B73" s="24" t="s">
        <v>32</v>
      </c>
      <c r="C73" s="15"/>
      <c r="D73" s="15"/>
      <c r="E73" s="13"/>
      <c r="F73" s="40"/>
      <c r="G73" s="41"/>
    </row>
    <row r="74" spans="1:7" x14ac:dyDescent="0.2">
      <c r="B74" s="25" t="s">
        <v>135</v>
      </c>
      <c r="C74" s="15">
        <v>69.62</v>
      </c>
      <c r="D74" s="15">
        <v>72.400000000000006</v>
      </c>
      <c r="E74" s="13">
        <f>+D74/C74-1</f>
        <v>3.9931054294742863E-2</v>
      </c>
      <c r="F74" s="40">
        <f t="shared" ref="F74:F76" si="4">ROUNDDOWN(C74*1.04,2)</f>
        <v>72.400000000000006</v>
      </c>
      <c r="G74" s="41"/>
    </row>
    <row r="75" spans="1:7" x14ac:dyDescent="0.2">
      <c r="B75" s="25" t="s">
        <v>136</v>
      </c>
      <c r="C75" s="15">
        <v>42.06</v>
      </c>
      <c r="D75" s="15">
        <v>43.74</v>
      </c>
      <c r="E75" s="13">
        <f>+D75/C75-1</f>
        <v>3.9942938659058402E-2</v>
      </c>
      <c r="F75" s="40">
        <f t="shared" si="4"/>
        <v>43.74</v>
      </c>
      <c r="G75" s="41"/>
    </row>
    <row r="76" spans="1:7" x14ac:dyDescent="0.2">
      <c r="B76" s="25" t="s">
        <v>137</v>
      </c>
      <c r="C76" s="15">
        <v>34.799999999999997</v>
      </c>
      <c r="D76" s="15">
        <v>36.19</v>
      </c>
      <c r="E76" s="13">
        <f>+D76/C76-1</f>
        <v>3.994252873563231E-2</v>
      </c>
      <c r="F76" s="40">
        <f t="shared" si="4"/>
        <v>36.19</v>
      </c>
      <c r="G76" s="41"/>
    </row>
    <row r="77" spans="1:7" ht="11.25" customHeight="1" x14ac:dyDescent="0.2">
      <c r="B77" s="16"/>
      <c r="C77" s="6"/>
      <c r="D77" s="6"/>
      <c r="E77" s="13"/>
      <c r="F77" s="40"/>
      <c r="G77" s="41"/>
    </row>
    <row r="78" spans="1:7" s="16" customFormat="1" ht="22.5" x14ac:dyDescent="0.2">
      <c r="A78" s="1"/>
      <c r="B78" s="16" t="s">
        <v>19</v>
      </c>
      <c r="E78" s="13"/>
      <c r="G78" s="46"/>
    </row>
    <row r="79" spans="1:7" ht="33.75" x14ac:dyDescent="0.2">
      <c r="B79" s="24" t="s">
        <v>33</v>
      </c>
      <c r="C79" s="6"/>
      <c r="D79" s="6"/>
      <c r="E79" s="13"/>
      <c r="F79" s="40"/>
      <c r="G79" s="41"/>
    </row>
    <row r="80" spans="1:7" ht="22.5" x14ac:dyDescent="0.2">
      <c r="B80" s="25" t="s">
        <v>105</v>
      </c>
      <c r="C80" s="15">
        <v>7.0000000000000007E-2</v>
      </c>
      <c r="D80" s="63">
        <v>7.2999999999999995E-2</v>
      </c>
      <c r="E80" s="13">
        <f>+D80/C80-1</f>
        <v>4.2857142857142705E-2</v>
      </c>
      <c r="F80" s="40">
        <f t="shared" ref="F80:F81" si="5">ROUNDDOWN(C80*1.04,2)</f>
        <v>7.0000000000000007E-2</v>
      </c>
      <c r="G80" s="41"/>
    </row>
    <row r="81" spans="2:7" x14ac:dyDescent="0.2">
      <c r="B81" s="24" t="s">
        <v>106</v>
      </c>
      <c r="C81" s="15">
        <v>52.7</v>
      </c>
      <c r="D81" s="15">
        <v>54.81</v>
      </c>
      <c r="E81" s="13">
        <f>+D81/C81-1</f>
        <v>4.0037950664136623E-2</v>
      </c>
      <c r="F81" s="40">
        <f t="shared" si="5"/>
        <v>54.8</v>
      </c>
      <c r="G81" s="41"/>
    </row>
    <row r="82" spans="2:7" ht="11.25" customHeight="1" x14ac:dyDescent="0.2">
      <c r="B82" s="24"/>
      <c r="C82" s="15"/>
      <c r="D82" s="15"/>
      <c r="E82" s="13"/>
      <c r="F82" s="40"/>
      <c r="G82" s="41"/>
    </row>
    <row r="83" spans="2:7" x14ac:dyDescent="0.2">
      <c r="B83" s="16" t="s">
        <v>20</v>
      </c>
      <c r="C83" s="15"/>
      <c r="D83" s="15"/>
      <c r="E83" s="13"/>
      <c r="F83" s="40"/>
      <c r="G83" s="41"/>
    </row>
    <row r="84" spans="2:7" ht="33.75" x14ac:dyDescent="0.2">
      <c r="B84" s="11" t="s">
        <v>190</v>
      </c>
      <c r="C84" s="15">
        <v>287.23</v>
      </c>
      <c r="D84" s="15">
        <v>298.72000000000003</v>
      </c>
      <c r="E84" s="13">
        <f>+D84/C84-1</f>
        <v>4.0002785224384718E-2</v>
      </c>
      <c r="F84" s="40">
        <f>ROUNDDOWN(C84*1.04,2)</f>
        <v>298.70999999999998</v>
      </c>
      <c r="G84" s="42"/>
    </row>
    <row r="85" spans="2:7" ht="11.25" customHeight="1" x14ac:dyDescent="0.2">
      <c r="B85" s="24"/>
      <c r="C85" s="15"/>
      <c r="D85" s="15"/>
      <c r="E85" s="13"/>
      <c r="F85" s="40"/>
      <c r="G85" s="42"/>
    </row>
    <row r="86" spans="2:7" x14ac:dyDescent="0.2">
      <c r="B86" s="16" t="s">
        <v>21</v>
      </c>
      <c r="C86" s="15"/>
      <c r="D86" s="15"/>
      <c r="E86" s="13"/>
      <c r="F86" s="40"/>
      <c r="G86" s="42"/>
    </row>
    <row r="87" spans="2:7" x14ac:dyDescent="0.2">
      <c r="B87" s="27" t="s">
        <v>138</v>
      </c>
      <c r="C87" s="15"/>
      <c r="D87" s="15"/>
      <c r="E87" s="13"/>
      <c r="F87" s="40"/>
      <c r="G87" s="42"/>
    </row>
    <row r="88" spans="2:7" x14ac:dyDescent="0.2">
      <c r="B88" s="25" t="s">
        <v>139</v>
      </c>
      <c r="C88" s="28" t="s">
        <v>34</v>
      </c>
      <c r="D88" s="28" t="s">
        <v>34</v>
      </c>
      <c r="E88" s="13"/>
      <c r="F88" s="40"/>
      <c r="G88" s="42"/>
    </row>
    <row r="89" spans="2:7" x14ac:dyDescent="0.2">
      <c r="B89" s="25" t="s">
        <v>140</v>
      </c>
      <c r="C89" s="15">
        <v>36.26</v>
      </c>
      <c r="D89" s="15">
        <v>37.71</v>
      </c>
      <c r="E89" s="13">
        <f t="shared" ref="E89:E99" si="6">+D89/C89-1</f>
        <v>3.9988968560397131E-2</v>
      </c>
      <c r="F89" s="40">
        <f t="shared" ref="F89:F99" si="7">ROUNDDOWN(C89*1.04,2)</f>
        <v>37.71</v>
      </c>
      <c r="G89" s="41"/>
    </row>
    <row r="90" spans="2:7" x14ac:dyDescent="0.2">
      <c r="B90" s="25" t="s">
        <v>141</v>
      </c>
      <c r="C90" s="15">
        <v>194.06</v>
      </c>
      <c r="D90" s="15">
        <v>201.82</v>
      </c>
      <c r="E90" s="13">
        <f t="shared" si="6"/>
        <v>3.9987632690920316E-2</v>
      </c>
      <c r="F90" s="40">
        <f t="shared" si="7"/>
        <v>201.82</v>
      </c>
      <c r="G90" s="41"/>
    </row>
    <row r="91" spans="2:7" x14ac:dyDescent="0.2">
      <c r="B91" s="25" t="s">
        <v>142</v>
      </c>
      <c r="C91" s="15">
        <v>3570.1</v>
      </c>
      <c r="D91" s="15">
        <v>3712.9</v>
      </c>
      <c r="E91" s="13">
        <f t="shared" si="6"/>
        <v>3.9998879583204916E-2</v>
      </c>
      <c r="F91" s="40">
        <f t="shared" si="7"/>
        <v>3712.9</v>
      </c>
      <c r="G91" s="41"/>
    </row>
    <row r="92" spans="2:7" x14ac:dyDescent="0.2">
      <c r="B92" s="25" t="s">
        <v>143</v>
      </c>
      <c r="C92" s="15">
        <v>954.54</v>
      </c>
      <c r="D92" s="15">
        <v>992.72</v>
      </c>
      <c r="E92" s="13">
        <f t="shared" si="6"/>
        <v>3.9998323799945501E-2</v>
      </c>
      <c r="F92" s="40">
        <f t="shared" si="7"/>
        <v>992.72</v>
      </c>
      <c r="G92" s="42"/>
    </row>
    <row r="93" spans="2:7" ht="13.5" customHeight="1" x14ac:dyDescent="0.2">
      <c r="B93" s="25" t="s">
        <v>198</v>
      </c>
      <c r="C93" s="15">
        <v>442.43</v>
      </c>
      <c r="D93" s="15">
        <v>460.12</v>
      </c>
      <c r="E93" s="13">
        <f t="shared" si="6"/>
        <v>3.9983726239179118E-2</v>
      </c>
      <c r="F93" s="40">
        <f t="shared" si="7"/>
        <v>460.12</v>
      </c>
      <c r="G93" s="42"/>
    </row>
    <row r="94" spans="2:7" ht="12.75" customHeight="1" x14ac:dyDescent="0.2">
      <c r="B94" s="24" t="s">
        <v>192</v>
      </c>
      <c r="C94" s="15">
        <v>163.91</v>
      </c>
      <c r="D94" s="15">
        <v>170.46</v>
      </c>
      <c r="E94" s="13">
        <f t="shared" si="6"/>
        <v>3.9960954182173269E-2</v>
      </c>
      <c r="F94" s="40">
        <f t="shared" si="7"/>
        <v>170.46</v>
      </c>
      <c r="G94" s="42"/>
    </row>
    <row r="95" spans="2:7" ht="14.25" customHeight="1" x14ac:dyDescent="0.2">
      <c r="B95" s="24" t="s">
        <v>191</v>
      </c>
      <c r="C95" s="15">
        <v>163.91</v>
      </c>
      <c r="D95" s="15">
        <v>170.46</v>
      </c>
      <c r="E95" s="13">
        <f t="shared" si="6"/>
        <v>3.9960954182173269E-2</v>
      </c>
      <c r="F95" s="40">
        <f t="shared" si="7"/>
        <v>170.46</v>
      </c>
      <c r="G95" s="42"/>
    </row>
    <row r="96" spans="2:7" ht="24" customHeight="1" x14ac:dyDescent="0.2">
      <c r="B96" s="25" t="s">
        <v>84</v>
      </c>
      <c r="C96" s="15">
        <v>156.66999999999999</v>
      </c>
      <c r="D96" s="15">
        <v>162.93</v>
      </c>
      <c r="E96" s="13">
        <f t="shared" si="6"/>
        <v>3.9956596668156097E-2</v>
      </c>
      <c r="F96" s="40">
        <f t="shared" si="7"/>
        <v>162.93</v>
      </c>
      <c r="G96" s="42"/>
    </row>
    <row r="97" spans="2:7" ht="12.75" customHeight="1" x14ac:dyDescent="0.2">
      <c r="B97" s="25" t="s">
        <v>144</v>
      </c>
      <c r="C97" s="15">
        <v>211.78</v>
      </c>
      <c r="D97" s="15">
        <v>220.25</v>
      </c>
      <c r="E97" s="13">
        <f t="shared" si="6"/>
        <v>3.9994333742563004E-2</v>
      </c>
      <c r="F97" s="40">
        <f t="shared" si="7"/>
        <v>220.25</v>
      </c>
      <c r="G97" s="42"/>
    </row>
    <row r="98" spans="2:7" x14ac:dyDescent="0.2">
      <c r="B98" s="25" t="s">
        <v>145</v>
      </c>
      <c r="C98" s="15">
        <v>190.03</v>
      </c>
      <c r="D98" s="15">
        <v>197.63</v>
      </c>
      <c r="E98" s="13">
        <f t="shared" si="6"/>
        <v>3.9993685207598828E-2</v>
      </c>
      <c r="F98" s="40">
        <f t="shared" si="7"/>
        <v>197.63</v>
      </c>
      <c r="G98" s="42"/>
    </row>
    <row r="99" spans="2:7" ht="22.5" x14ac:dyDescent="0.2">
      <c r="B99" s="11" t="s">
        <v>146</v>
      </c>
      <c r="C99" s="15">
        <v>449.71</v>
      </c>
      <c r="D99" s="15">
        <v>467.69</v>
      </c>
      <c r="E99" s="13">
        <f t="shared" si="6"/>
        <v>3.9981321295946337E-2</v>
      </c>
      <c r="F99" s="40">
        <f t="shared" si="7"/>
        <v>467.69</v>
      </c>
      <c r="G99" s="42"/>
    </row>
    <row r="100" spans="2:7" ht="11.25" customHeight="1" x14ac:dyDescent="0.2">
      <c r="B100" s="11"/>
      <c r="C100" s="15"/>
      <c r="D100" s="15"/>
      <c r="E100" s="13"/>
      <c r="F100" s="40"/>
      <c r="G100" s="42"/>
    </row>
    <row r="101" spans="2:7" x14ac:dyDescent="0.2">
      <c r="B101" s="22" t="s">
        <v>77</v>
      </c>
      <c r="C101" s="15"/>
      <c r="D101" s="15"/>
      <c r="E101" s="13"/>
      <c r="F101" s="40"/>
      <c r="G101" s="3"/>
    </row>
    <row r="102" spans="2:7" x14ac:dyDescent="0.2">
      <c r="B102" s="14" t="s">
        <v>60</v>
      </c>
      <c r="C102" s="15"/>
      <c r="D102" s="15"/>
      <c r="E102" s="13"/>
      <c r="F102" s="40"/>
      <c r="G102" s="42"/>
    </row>
    <row r="103" spans="2:7" x14ac:dyDescent="0.2">
      <c r="B103" s="11" t="s">
        <v>61</v>
      </c>
      <c r="C103" s="15"/>
      <c r="D103" s="15"/>
      <c r="E103" s="13"/>
      <c r="F103" s="40"/>
      <c r="G103" s="42"/>
    </row>
    <row r="104" spans="2:7" x14ac:dyDescent="0.2">
      <c r="B104" s="25" t="s">
        <v>147</v>
      </c>
      <c r="C104" s="15">
        <v>64.150000000000006</v>
      </c>
      <c r="D104" s="15">
        <v>66.709999999999994</v>
      </c>
      <c r="E104" s="13">
        <f>+D104/C104-1</f>
        <v>3.9906469212782403E-2</v>
      </c>
      <c r="F104" s="40">
        <f t="shared" ref="F104:F107" si="8">ROUNDDOWN(C104*1.04,2)</f>
        <v>66.709999999999994</v>
      </c>
      <c r="G104" s="42"/>
    </row>
    <row r="105" spans="2:7" x14ac:dyDescent="0.2">
      <c r="B105" s="25" t="s">
        <v>148</v>
      </c>
      <c r="C105" s="15">
        <v>175.52</v>
      </c>
      <c r="D105" s="15">
        <v>182.54</v>
      </c>
      <c r="E105" s="13">
        <f>+D105/C105-1</f>
        <v>3.9995442114858504E-2</v>
      </c>
      <c r="F105" s="40">
        <f t="shared" si="8"/>
        <v>182.54</v>
      </c>
      <c r="G105" s="42"/>
    </row>
    <row r="106" spans="2:7" x14ac:dyDescent="0.2">
      <c r="B106" s="25" t="s">
        <v>149</v>
      </c>
      <c r="C106" s="15">
        <v>4.92</v>
      </c>
      <c r="D106" s="15">
        <v>5.12</v>
      </c>
      <c r="E106" s="13">
        <f>+D106/C106-1</f>
        <v>4.0650406504065151E-2</v>
      </c>
      <c r="F106" s="40">
        <f t="shared" si="8"/>
        <v>5.1100000000000003</v>
      </c>
      <c r="G106" s="42"/>
    </row>
    <row r="107" spans="2:7" x14ac:dyDescent="0.2">
      <c r="B107" s="25" t="s">
        <v>150</v>
      </c>
      <c r="C107" s="15">
        <v>6.53</v>
      </c>
      <c r="D107" s="15">
        <v>6.79</v>
      </c>
      <c r="E107" s="13">
        <f>+D107/C107-1</f>
        <v>3.9816232771822335E-2</v>
      </c>
      <c r="F107" s="40">
        <f t="shared" si="8"/>
        <v>6.79</v>
      </c>
      <c r="G107" s="42"/>
    </row>
    <row r="108" spans="2:7" x14ac:dyDescent="0.2">
      <c r="B108" s="11" t="s">
        <v>62</v>
      </c>
      <c r="C108" s="15"/>
      <c r="D108" s="15"/>
      <c r="E108" s="13"/>
      <c r="F108" s="40"/>
      <c r="G108" s="42"/>
    </row>
    <row r="109" spans="2:7" ht="36" customHeight="1" x14ac:dyDescent="0.2">
      <c r="B109" s="14" t="s">
        <v>107</v>
      </c>
      <c r="C109" s="29">
        <v>8.27</v>
      </c>
      <c r="D109" s="29">
        <v>8.6</v>
      </c>
      <c r="E109" s="13">
        <f>+D109/C109-1</f>
        <v>3.9903264812575667E-2</v>
      </c>
      <c r="F109" s="40">
        <f t="shared" ref="F109:F112" si="9">ROUNDDOWN(C109*1.04,2)</f>
        <v>8.6</v>
      </c>
      <c r="G109" s="42"/>
    </row>
    <row r="110" spans="2:7" x14ac:dyDescent="0.2">
      <c r="B110" s="27" t="s">
        <v>151</v>
      </c>
      <c r="C110" s="15">
        <v>2.69</v>
      </c>
      <c r="D110" s="15">
        <v>2.8</v>
      </c>
      <c r="E110" s="13">
        <f>+D110/C110-1</f>
        <v>4.0892193308550207E-2</v>
      </c>
      <c r="F110" s="40">
        <f t="shared" si="9"/>
        <v>2.79</v>
      </c>
      <c r="G110" s="42"/>
    </row>
    <row r="111" spans="2:7" x14ac:dyDescent="0.2">
      <c r="B111" s="27" t="s">
        <v>152</v>
      </c>
      <c r="C111" s="15">
        <v>1.35</v>
      </c>
      <c r="D111" s="15">
        <v>1.4</v>
      </c>
      <c r="E111" s="13">
        <f>+D111/C111-1</f>
        <v>3.7037037037036979E-2</v>
      </c>
      <c r="F111" s="40">
        <f t="shared" si="9"/>
        <v>1.4</v>
      </c>
      <c r="G111" s="42"/>
    </row>
    <row r="112" spans="2:7" x14ac:dyDescent="0.2">
      <c r="B112" s="25" t="s">
        <v>47</v>
      </c>
      <c r="C112" s="15">
        <v>1.88</v>
      </c>
      <c r="D112" s="15">
        <v>1.96</v>
      </c>
      <c r="E112" s="13">
        <f>+D112/C112-1</f>
        <v>4.2553191489361764E-2</v>
      </c>
      <c r="F112" s="40">
        <f t="shared" si="9"/>
        <v>1.95</v>
      </c>
      <c r="G112" s="42"/>
    </row>
    <row r="113" spans="2:7" x14ac:dyDescent="0.2">
      <c r="B113" s="60" t="s">
        <v>48</v>
      </c>
      <c r="C113" s="15"/>
      <c r="D113" s="15"/>
      <c r="E113" s="13"/>
      <c r="F113" s="40"/>
      <c r="G113" s="42"/>
    </row>
    <row r="114" spans="2:7" ht="22.5" x14ac:dyDescent="0.2">
      <c r="B114" s="14" t="s">
        <v>46</v>
      </c>
      <c r="C114" s="15">
        <v>5.58</v>
      </c>
      <c r="D114" s="15">
        <v>5.8</v>
      </c>
      <c r="E114" s="13">
        <f t="shared" ref="E114:E121" si="10">+D114/C114-1</f>
        <v>3.9426523297491078E-2</v>
      </c>
      <c r="F114" s="40">
        <f t="shared" ref="F114:F121" si="11">ROUNDDOWN(C114*1.04,2)</f>
        <v>5.8</v>
      </c>
      <c r="G114" s="41"/>
    </row>
    <row r="115" spans="2:7" x14ac:dyDescent="0.2">
      <c r="B115" s="25" t="s">
        <v>49</v>
      </c>
      <c r="C115" s="15">
        <v>1.21</v>
      </c>
      <c r="D115" s="15">
        <v>1.26</v>
      </c>
      <c r="E115" s="13">
        <f t="shared" si="10"/>
        <v>4.1322314049586861E-2</v>
      </c>
      <c r="F115" s="40">
        <f t="shared" si="11"/>
        <v>1.25</v>
      </c>
      <c r="G115" s="41"/>
    </row>
    <row r="116" spans="2:7" x14ac:dyDescent="0.2">
      <c r="B116" s="24" t="s">
        <v>50</v>
      </c>
      <c r="C116" s="15">
        <v>1.21</v>
      </c>
      <c r="D116" s="15">
        <v>1.26</v>
      </c>
      <c r="E116" s="13">
        <f t="shared" si="10"/>
        <v>4.1322314049586861E-2</v>
      </c>
      <c r="F116" s="40">
        <f t="shared" si="11"/>
        <v>1.25</v>
      </c>
      <c r="G116" s="41"/>
    </row>
    <row r="117" spans="2:7" ht="22.5" x14ac:dyDescent="0.2">
      <c r="B117" s="30" t="s">
        <v>63</v>
      </c>
      <c r="C117" s="31">
        <v>0.5</v>
      </c>
      <c r="D117" s="31">
        <v>0.5</v>
      </c>
      <c r="E117" s="13">
        <f t="shared" si="10"/>
        <v>0</v>
      </c>
      <c r="F117" s="40"/>
      <c r="G117" s="42"/>
    </row>
    <row r="118" spans="2:7" ht="22.5" x14ac:dyDescent="0.2">
      <c r="B118" s="30" t="s">
        <v>85</v>
      </c>
      <c r="C118" s="31">
        <v>0.5</v>
      </c>
      <c r="D118" s="31">
        <v>0.5</v>
      </c>
      <c r="E118" s="13">
        <f t="shared" si="10"/>
        <v>0</v>
      </c>
      <c r="F118" s="40"/>
      <c r="G118" s="42"/>
    </row>
    <row r="119" spans="2:7" x14ac:dyDescent="0.2">
      <c r="B119" s="23" t="s">
        <v>64</v>
      </c>
      <c r="C119" s="15">
        <v>5.57</v>
      </c>
      <c r="D119" s="15">
        <v>5.79</v>
      </c>
      <c r="E119" s="13">
        <f t="shared" si="10"/>
        <v>3.9497307001795212E-2</v>
      </c>
      <c r="F119" s="40">
        <f t="shared" si="11"/>
        <v>5.79</v>
      </c>
      <c r="G119" s="41"/>
    </row>
    <row r="120" spans="2:7" ht="33.75" x14ac:dyDescent="0.2">
      <c r="B120" s="23" t="s">
        <v>86</v>
      </c>
      <c r="C120" s="15">
        <v>2.76</v>
      </c>
      <c r="D120" s="15">
        <v>2.87</v>
      </c>
      <c r="E120" s="13">
        <f t="shared" si="10"/>
        <v>3.9855072463768293E-2</v>
      </c>
      <c r="F120" s="40">
        <f t="shared" si="11"/>
        <v>2.87</v>
      </c>
      <c r="G120" s="41"/>
    </row>
    <row r="121" spans="2:7" x14ac:dyDescent="0.2">
      <c r="B121" s="25" t="s">
        <v>199</v>
      </c>
      <c r="C121" s="15">
        <v>164.23</v>
      </c>
      <c r="D121" s="15">
        <v>170.8</v>
      </c>
      <c r="E121" s="13">
        <f t="shared" si="10"/>
        <v>4.0004871217195426E-2</v>
      </c>
      <c r="F121" s="40">
        <f t="shared" si="11"/>
        <v>170.79</v>
      </c>
      <c r="G121" s="42"/>
    </row>
    <row r="122" spans="2:7" x14ac:dyDescent="0.2">
      <c r="B122" s="11" t="s">
        <v>65</v>
      </c>
      <c r="C122" s="15"/>
      <c r="D122" s="15"/>
      <c r="E122" s="13"/>
      <c r="F122" s="40"/>
      <c r="G122" s="42"/>
    </row>
    <row r="123" spans="2:7" ht="14.25" customHeight="1" x14ac:dyDescent="0.2">
      <c r="B123" s="24" t="s">
        <v>153</v>
      </c>
      <c r="C123" s="15">
        <v>378.61</v>
      </c>
      <c r="D123" s="15">
        <v>393.75</v>
      </c>
      <c r="E123" s="13">
        <f>+D123/C123-1</f>
        <v>3.9988378542563652E-2</v>
      </c>
      <c r="F123" s="40">
        <f t="shared" ref="F123:F126" si="12">ROUNDDOWN(C123*1.04,2)</f>
        <v>393.75</v>
      </c>
      <c r="G123" s="41"/>
    </row>
    <row r="124" spans="2:7" ht="12" customHeight="1" x14ac:dyDescent="0.2">
      <c r="B124" s="24" t="s">
        <v>154</v>
      </c>
      <c r="C124" s="15">
        <v>1103.95</v>
      </c>
      <c r="D124" s="15">
        <v>1148.0999999999999</v>
      </c>
      <c r="E124" s="13">
        <f>+D124/C124-1</f>
        <v>3.9992753294985972E-2</v>
      </c>
      <c r="F124" s="40">
        <f t="shared" si="12"/>
        <v>1148.0999999999999</v>
      </c>
      <c r="G124" s="41"/>
    </row>
    <row r="125" spans="2:7" ht="12.75" customHeight="1" x14ac:dyDescent="0.2">
      <c r="B125" s="24" t="s">
        <v>155</v>
      </c>
      <c r="C125" s="15">
        <v>1254.83</v>
      </c>
      <c r="D125" s="15">
        <v>1305.02</v>
      </c>
      <c r="E125" s="13">
        <f>+D125/C125-1</f>
        <v>3.9997449853765188E-2</v>
      </c>
      <c r="F125" s="40">
        <f t="shared" si="12"/>
        <v>1305.02</v>
      </c>
      <c r="G125" s="42"/>
    </row>
    <row r="126" spans="2:7" ht="33.75" x14ac:dyDescent="0.2">
      <c r="B126" s="11" t="s">
        <v>66</v>
      </c>
      <c r="C126" s="15">
        <v>40.590000000000003</v>
      </c>
      <c r="D126" s="15">
        <v>42.21</v>
      </c>
      <c r="E126" s="13">
        <f>+D126/C126-1</f>
        <v>3.9911308203991025E-2</v>
      </c>
      <c r="F126" s="40">
        <f t="shared" si="12"/>
        <v>42.21</v>
      </c>
      <c r="G126" s="41"/>
    </row>
    <row r="127" spans="2:7" ht="22.5" x14ac:dyDescent="0.2">
      <c r="B127" s="30" t="s">
        <v>67</v>
      </c>
      <c r="C127" s="15"/>
      <c r="D127" s="15"/>
      <c r="E127" s="13"/>
      <c r="F127" s="40"/>
      <c r="G127" s="41"/>
    </row>
    <row r="128" spans="2:7" ht="22.9" customHeight="1" x14ac:dyDescent="0.2">
      <c r="B128" s="24" t="s">
        <v>68</v>
      </c>
      <c r="C128" s="15">
        <v>55.85</v>
      </c>
      <c r="D128" s="15">
        <v>58.08</v>
      </c>
      <c r="E128" s="13">
        <f>+D128/C128-1</f>
        <v>3.9928379588182628E-2</v>
      </c>
      <c r="F128" s="40">
        <f>ROUNDDOWN(C128*1.04,2)</f>
        <v>58.08</v>
      </c>
      <c r="G128" s="42"/>
    </row>
    <row r="129" spans="2:7" x14ac:dyDescent="0.2">
      <c r="B129" s="11" t="s">
        <v>69</v>
      </c>
      <c r="C129" s="15"/>
      <c r="D129" s="15"/>
      <c r="E129" s="13"/>
      <c r="F129" s="40"/>
      <c r="G129" s="42"/>
    </row>
    <row r="130" spans="2:7" x14ac:dyDescent="0.2">
      <c r="B130" s="25" t="s">
        <v>156</v>
      </c>
      <c r="C130" s="15">
        <v>364.11</v>
      </c>
      <c r="D130" s="15">
        <v>378.67</v>
      </c>
      <c r="E130" s="13">
        <f>+D130/C130-1</f>
        <v>3.9987915739748914E-2</v>
      </c>
      <c r="F130" s="40">
        <f t="shared" ref="F130:F131" si="13">ROUNDDOWN(C130*1.04,2)</f>
        <v>378.67</v>
      </c>
      <c r="G130" s="47"/>
    </row>
    <row r="131" spans="2:7" x14ac:dyDescent="0.2">
      <c r="B131" s="25" t="s">
        <v>157</v>
      </c>
      <c r="C131" s="15">
        <v>627.91999999999996</v>
      </c>
      <c r="D131" s="15">
        <v>653.04</v>
      </c>
      <c r="E131" s="13">
        <f>+D131/C131-1</f>
        <v>4.0005096190597556E-2</v>
      </c>
      <c r="F131" s="40">
        <f t="shared" si="13"/>
        <v>653.03</v>
      </c>
      <c r="G131" s="47"/>
    </row>
    <row r="132" spans="2:7" ht="11.25" customHeight="1" x14ac:dyDescent="0.2">
      <c r="B132" s="11"/>
      <c r="C132" s="15"/>
      <c r="D132" s="15"/>
      <c r="E132" s="13"/>
      <c r="F132" s="40"/>
      <c r="G132" s="41"/>
    </row>
    <row r="133" spans="2:7" x14ac:dyDescent="0.2">
      <c r="B133" s="22" t="s">
        <v>28</v>
      </c>
      <c r="C133" s="15"/>
      <c r="D133" s="15"/>
      <c r="E133" s="13"/>
      <c r="F133" s="40"/>
      <c r="G133" s="41"/>
    </row>
    <row r="134" spans="2:7" x14ac:dyDescent="0.2">
      <c r="B134" s="14" t="s">
        <v>158</v>
      </c>
      <c r="C134" s="15">
        <v>30.45</v>
      </c>
      <c r="D134" s="15">
        <v>31.67</v>
      </c>
      <c r="E134" s="13">
        <f>+D134/C134-1</f>
        <v>4.0065681444991785E-2</v>
      </c>
      <c r="F134" s="40">
        <f t="shared" ref="F134:F137" si="14">ROUNDDOWN(C134*1.04,2)</f>
        <v>31.66</v>
      </c>
      <c r="G134" s="42"/>
    </row>
    <row r="135" spans="2:7" x14ac:dyDescent="0.2">
      <c r="B135" s="14" t="s">
        <v>159</v>
      </c>
      <c r="C135" s="15">
        <v>104.44</v>
      </c>
      <c r="D135" s="15">
        <v>108.62</v>
      </c>
      <c r="E135" s="13">
        <f>+D135/C135-1</f>
        <v>4.0022979701263894E-2</v>
      </c>
      <c r="F135" s="40">
        <f t="shared" si="14"/>
        <v>108.61</v>
      </c>
      <c r="G135" s="42"/>
    </row>
    <row r="136" spans="2:7" x14ac:dyDescent="0.2">
      <c r="B136" s="14" t="s">
        <v>160</v>
      </c>
      <c r="C136" s="15">
        <v>153.75</v>
      </c>
      <c r="D136" s="15">
        <v>159.9</v>
      </c>
      <c r="E136" s="13">
        <f>+D136/C136-1</f>
        <v>4.0000000000000036E-2</v>
      </c>
      <c r="F136" s="40">
        <f t="shared" si="14"/>
        <v>159.9</v>
      </c>
      <c r="G136" s="48"/>
    </row>
    <row r="137" spans="2:7" ht="24" customHeight="1" x14ac:dyDescent="0.2">
      <c r="B137" s="14" t="s">
        <v>161</v>
      </c>
      <c r="C137" s="15">
        <v>53.86</v>
      </c>
      <c r="D137" s="15">
        <v>56.01</v>
      </c>
      <c r="E137" s="13">
        <f>+D137/C137-1</f>
        <v>3.9918306721128838E-2</v>
      </c>
      <c r="F137" s="40">
        <f t="shared" si="14"/>
        <v>56.01</v>
      </c>
      <c r="G137" s="42"/>
    </row>
    <row r="138" spans="2:7" x14ac:dyDescent="0.2">
      <c r="B138" s="30" t="s">
        <v>37</v>
      </c>
      <c r="C138" s="19">
        <v>5.9999999999999995E-4</v>
      </c>
      <c r="D138" s="19">
        <v>5.9999999999999995E-4</v>
      </c>
      <c r="E138" s="13">
        <f>+D138/C138-1</f>
        <v>0</v>
      </c>
      <c r="F138" s="40"/>
      <c r="G138" s="48"/>
    </row>
    <row r="139" spans="2:7" ht="22.5" customHeight="1" x14ac:dyDescent="0.2">
      <c r="B139" s="24" t="s">
        <v>51</v>
      </c>
      <c r="C139" s="6"/>
      <c r="D139" s="6"/>
      <c r="E139" s="13"/>
      <c r="F139" s="40"/>
      <c r="G139" s="48"/>
    </row>
    <row r="140" spans="2:7" x14ac:dyDescent="0.2">
      <c r="B140" s="25" t="s">
        <v>162</v>
      </c>
      <c r="C140" s="15">
        <v>152.31</v>
      </c>
      <c r="D140" s="15">
        <v>158.4</v>
      </c>
      <c r="E140" s="13">
        <f>+D140/C140-1</f>
        <v>3.9984242662989944E-2</v>
      </c>
      <c r="F140" s="40">
        <f t="shared" ref="F140:F141" si="15">ROUNDDOWN(C140*1.04,2)</f>
        <v>158.4</v>
      </c>
      <c r="G140" s="42"/>
    </row>
    <row r="141" spans="2:7" x14ac:dyDescent="0.2">
      <c r="B141" s="25" t="s">
        <v>163</v>
      </c>
      <c r="C141" s="15">
        <v>5.99</v>
      </c>
      <c r="D141" s="15">
        <v>6.22</v>
      </c>
      <c r="E141" s="13">
        <f>+D141/C141-1</f>
        <v>3.8397328881468962E-2</v>
      </c>
      <c r="F141" s="40">
        <f t="shared" si="15"/>
        <v>6.22</v>
      </c>
      <c r="G141" s="42"/>
    </row>
    <row r="142" spans="2:7" ht="33.75" x14ac:dyDescent="0.2">
      <c r="B142" s="25" t="s">
        <v>16</v>
      </c>
      <c r="C142" s="15"/>
      <c r="D142" s="15"/>
      <c r="E142" s="13"/>
      <c r="F142" s="40"/>
      <c r="G142" s="42"/>
    </row>
    <row r="143" spans="2:7" ht="22.5" x14ac:dyDescent="0.2">
      <c r="B143" s="25" t="s">
        <v>70</v>
      </c>
      <c r="C143" s="15"/>
      <c r="D143" s="15"/>
      <c r="E143" s="13"/>
      <c r="F143" s="40"/>
      <c r="G143" s="42"/>
    </row>
    <row r="144" spans="2:7" x14ac:dyDescent="0.2">
      <c r="B144" s="25" t="s">
        <v>164</v>
      </c>
      <c r="C144" s="15">
        <v>1141.6500000000001</v>
      </c>
      <c r="D144" s="15">
        <v>1187.31</v>
      </c>
      <c r="E144" s="13">
        <f>+D144/C144-1</f>
        <v>3.9994744448824004E-2</v>
      </c>
      <c r="F144" s="40">
        <f t="shared" ref="F144:F147" si="16">ROUNDDOWN(C144*1.04,2)</f>
        <v>1187.31</v>
      </c>
      <c r="G144" s="41"/>
    </row>
    <row r="145" spans="1:7" x14ac:dyDescent="0.2">
      <c r="B145" s="25" t="s">
        <v>52</v>
      </c>
      <c r="C145" s="15">
        <v>149.41</v>
      </c>
      <c r="D145" s="15">
        <v>155.38</v>
      </c>
      <c r="E145" s="13">
        <f>+D145/C145-1</f>
        <v>3.9957164848403615E-2</v>
      </c>
      <c r="F145" s="40">
        <f t="shared" si="16"/>
        <v>155.38</v>
      </c>
      <c r="G145" s="41"/>
    </row>
    <row r="146" spans="1:7" x14ac:dyDescent="0.2">
      <c r="B146" s="25" t="s">
        <v>53</v>
      </c>
      <c r="C146" s="15">
        <v>123.29</v>
      </c>
      <c r="D146" s="15">
        <v>128.22</v>
      </c>
      <c r="E146" s="13">
        <f>+D146/C146-1</f>
        <v>3.9987022467353306E-2</v>
      </c>
      <c r="F146" s="40">
        <f t="shared" si="16"/>
        <v>128.22</v>
      </c>
      <c r="G146" s="42"/>
    </row>
    <row r="147" spans="1:7" ht="22.5" x14ac:dyDescent="0.2">
      <c r="B147" s="25" t="s">
        <v>165</v>
      </c>
      <c r="C147" s="15">
        <v>9.17</v>
      </c>
      <c r="D147" s="15">
        <v>9.5299999999999994</v>
      </c>
      <c r="E147" s="13">
        <f>+D147/C147-1</f>
        <v>3.9258451472191869E-2</v>
      </c>
      <c r="F147" s="40">
        <f t="shared" si="16"/>
        <v>9.5299999999999994</v>
      </c>
      <c r="G147" s="41"/>
    </row>
    <row r="148" spans="1:7" ht="39" customHeight="1" x14ac:dyDescent="0.2">
      <c r="B148" s="25" t="s">
        <v>108</v>
      </c>
      <c r="C148" s="31">
        <v>0.3</v>
      </c>
      <c r="D148" s="31">
        <v>1</v>
      </c>
      <c r="E148" s="13">
        <f>+D148/C148-1</f>
        <v>2.3333333333333335</v>
      </c>
      <c r="F148" s="40"/>
      <c r="G148" s="42"/>
    </row>
    <row r="149" spans="1:7" ht="11.25" customHeight="1" x14ac:dyDescent="0.2">
      <c r="B149" s="11"/>
      <c r="C149" s="15"/>
      <c r="D149" s="15"/>
      <c r="E149" s="13"/>
      <c r="F149" s="40"/>
      <c r="G149" s="42"/>
    </row>
    <row r="150" spans="1:7" ht="22.5" x14ac:dyDescent="0.2">
      <c r="B150" s="16" t="s">
        <v>78</v>
      </c>
      <c r="C150" s="15"/>
      <c r="D150" s="15"/>
      <c r="E150" s="13"/>
      <c r="F150" s="40"/>
      <c r="G150" s="41"/>
    </row>
    <row r="151" spans="1:7" ht="23.25" customHeight="1" x14ac:dyDescent="0.2">
      <c r="B151" s="61" t="s">
        <v>54</v>
      </c>
      <c r="C151" s="15">
        <v>0.12</v>
      </c>
      <c r="D151" s="63">
        <v>0.125</v>
      </c>
      <c r="E151" s="13">
        <f>+D151/C151-1</f>
        <v>4.1666666666666741E-2</v>
      </c>
      <c r="F151" s="40">
        <f t="shared" ref="F151:F152" si="17">ROUNDDOWN(C151*1.04,2)</f>
        <v>0.12</v>
      </c>
      <c r="G151" s="42"/>
    </row>
    <row r="152" spans="1:7" ht="22.5" x14ac:dyDescent="0.2">
      <c r="B152" s="61" t="s">
        <v>79</v>
      </c>
      <c r="C152" s="15">
        <v>0.12</v>
      </c>
      <c r="D152" s="63">
        <v>0.125</v>
      </c>
      <c r="E152" s="13">
        <f>+D152/C152-1</f>
        <v>4.1666666666666741E-2</v>
      </c>
      <c r="F152" s="40">
        <f t="shared" si="17"/>
        <v>0.12</v>
      </c>
      <c r="G152" s="42"/>
    </row>
    <row r="153" spans="1:7" x14ac:dyDescent="0.2">
      <c r="B153" s="27" t="s">
        <v>80</v>
      </c>
      <c r="C153" s="15"/>
      <c r="D153" s="15"/>
      <c r="E153" s="13"/>
      <c r="F153" s="40"/>
      <c r="G153" s="41"/>
    </row>
    <row r="154" spans="1:7" ht="33.75" x14ac:dyDescent="0.2">
      <c r="B154" s="27" t="s">
        <v>81</v>
      </c>
      <c r="C154" s="15">
        <v>1.93</v>
      </c>
      <c r="D154" s="15">
        <v>2.0099999999999998</v>
      </c>
      <c r="E154" s="13">
        <f>+D154/C154-1</f>
        <v>4.1450777202072464E-2</v>
      </c>
      <c r="F154" s="40">
        <f t="shared" ref="F154:F155" si="18">ROUNDDOWN(C154*1.04,2)</f>
        <v>2</v>
      </c>
      <c r="G154" s="42"/>
    </row>
    <row r="155" spans="1:7" ht="33.75" x14ac:dyDescent="0.2">
      <c r="B155" s="27" t="s">
        <v>109</v>
      </c>
      <c r="C155" s="15">
        <v>0.13</v>
      </c>
      <c r="D155" s="15">
        <v>0.14000000000000001</v>
      </c>
      <c r="E155" s="13">
        <f>+D155/C155-1</f>
        <v>7.6923076923077094E-2</v>
      </c>
      <c r="F155" s="40">
        <f t="shared" si="18"/>
        <v>0.13</v>
      </c>
      <c r="G155" s="42"/>
    </row>
    <row r="156" spans="1:7" ht="22.5" x14ac:dyDescent="0.2">
      <c r="B156" s="25" t="s">
        <v>166</v>
      </c>
      <c r="C156" s="31"/>
      <c r="D156" s="31"/>
      <c r="E156" s="13"/>
      <c r="F156" s="40"/>
      <c r="G156" s="42"/>
    </row>
    <row r="157" spans="1:7" ht="33.75" x14ac:dyDescent="0.2">
      <c r="B157" s="27" t="s">
        <v>167</v>
      </c>
      <c r="C157" s="17">
        <v>6.0000000000000001E-3</v>
      </c>
      <c r="D157" s="17">
        <v>6.0000000000000001E-3</v>
      </c>
      <c r="E157" s="13">
        <f>+D157/C157-1</f>
        <v>0</v>
      </c>
      <c r="F157" s="40"/>
      <c r="G157" s="42"/>
    </row>
    <row r="158" spans="1:7" s="45" customFormat="1" ht="21.6" customHeight="1" x14ac:dyDescent="0.2">
      <c r="A158" s="1"/>
      <c r="B158" s="27" t="s">
        <v>71</v>
      </c>
      <c r="C158" s="43">
        <v>8.9999999999999993E-3</v>
      </c>
      <c r="D158" s="43">
        <v>8.9999999999999993E-3</v>
      </c>
      <c r="E158" s="44">
        <f>+D158/C158-1</f>
        <v>0</v>
      </c>
      <c r="F158" s="40"/>
      <c r="G158" s="48"/>
    </row>
    <row r="159" spans="1:7" ht="22.5" x14ac:dyDescent="0.2">
      <c r="B159" s="27" t="s">
        <v>168</v>
      </c>
      <c r="C159" s="15">
        <v>1.21</v>
      </c>
      <c r="D159" s="15">
        <v>1.26</v>
      </c>
      <c r="E159" s="13">
        <f>+D159/C159-1</f>
        <v>4.1322314049586861E-2</v>
      </c>
      <c r="F159" s="40">
        <f t="shared" ref="F159:F161" si="19">ROUNDDOWN(C159*1.04,2)</f>
        <v>1.25</v>
      </c>
      <c r="G159" s="42"/>
    </row>
    <row r="160" spans="1:7" ht="22.5" x14ac:dyDescent="0.2">
      <c r="B160" s="27" t="s">
        <v>72</v>
      </c>
      <c r="C160" s="15">
        <v>1.21</v>
      </c>
      <c r="D160" s="15">
        <v>1.26</v>
      </c>
      <c r="E160" s="13">
        <f>+D160/C160-1</f>
        <v>4.1322314049586861E-2</v>
      </c>
      <c r="F160" s="40">
        <f t="shared" si="19"/>
        <v>1.25</v>
      </c>
      <c r="G160" s="42"/>
    </row>
    <row r="161" spans="2:7" ht="22.5" x14ac:dyDescent="0.2">
      <c r="B161" s="27" t="s">
        <v>169</v>
      </c>
      <c r="C161" s="15">
        <v>1.21</v>
      </c>
      <c r="D161" s="15">
        <v>1.26</v>
      </c>
      <c r="E161" s="13">
        <f>+D161/C161-1</f>
        <v>4.1322314049586861E-2</v>
      </c>
      <c r="F161" s="40">
        <f t="shared" si="19"/>
        <v>1.25</v>
      </c>
      <c r="G161" s="41"/>
    </row>
    <row r="162" spans="2:7" ht="11.25" customHeight="1" x14ac:dyDescent="0.2">
      <c r="B162" s="25"/>
      <c r="C162" s="18"/>
      <c r="D162" s="18"/>
      <c r="E162" s="13"/>
      <c r="F162" s="40"/>
      <c r="G162" s="42"/>
    </row>
    <row r="163" spans="2:7" x14ac:dyDescent="0.2">
      <c r="B163" s="16" t="s">
        <v>39</v>
      </c>
      <c r="C163" s="15"/>
      <c r="D163" s="15"/>
      <c r="E163" s="13"/>
      <c r="F163" s="40"/>
      <c r="G163" s="42"/>
    </row>
    <row r="164" spans="2:7" x14ac:dyDescent="0.2">
      <c r="B164" s="25" t="s">
        <v>55</v>
      </c>
      <c r="C164" s="15">
        <v>36.28</v>
      </c>
      <c r="D164" s="15">
        <v>37.729999999999997</v>
      </c>
      <c r="E164" s="13">
        <f>+D164/C164-1</f>
        <v>3.9966923925027542E-2</v>
      </c>
      <c r="F164" s="40">
        <f t="shared" ref="F164:F167" si="20">ROUNDDOWN(C164*1.04,2)</f>
        <v>37.729999999999997</v>
      </c>
      <c r="G164" s="41"/>
    </row>
    <row r="165" spans="2:7" ht="22.5" x14ac:dyDescent="0.2">
      <c r="B165" s="25" t="s">
        <v>170</v>
      </c>
      <c r="C165" s="15">
        <v>84.12</v>
      </c>
      <c r="D165" s="15">
        <v>87.48</v>
      </c>
      <c r="E165" s="13">
        <f>+D165/C165-1</f>
        <v>3.9942938659058402E-2</v>
      </c>
      <c r="F165" s="40">
        <f t="shared" si="20"/>
        <v>87.48</v>
      </c>
      <c r="G165" s="41"/>
    </row>
    <row r="166" spans="2:7" ht="33.75" x14ac:dyDescent="0.2">
      <c r="B166" s="25" t="s">
        <v>56</v>
      </c>
      <c r="C166" s="15">
        <v>36.28</v>
      </c>
      <c r="D166" s="15">
        <v>37.729999999999997</v>
      </c>
      <c r="E166" s="13">
        <f>+D166/C166-1</f>
        <v>3.9966923925027542E-2</v>
      </c>
      <c r="F166" s="40">
        <f t="shared" si="20"/>
        <v>37.729999999999997</v>
      </c>
      <c r="G166" s="41"/>
    </row>
    <row r="167" spans="2:7" x14ac:dyDescent="0.2">
      <c r="B167" s="25" t="s">
        <v>57</v>
      </c>
      <c r="C167" s="15">
        <v>36.28</v>
      </c>
      <c r="D167" s="15">
        <v>37.729999999999997</v>
      </c>
      <c r="E167" s="13">
        <f>+D167/C167-1</f>
        <v>3.9966923925027542E-2</v>
      </c>
      <c r="F167" s="40">
        <f t="shared" si="20"/>
        <v>37.729999999999997</v>
      </c>
      <c r="G167" s="42"/>
    </row>
    <row r="168" spans="2:7" ht="11.25" customHeight="1" x14ac:dyDescent="0.2">
      <c r="B168" s="25"/>
      <c r="C168" s="18"/>
      <c r="D168" s="18"/>
      <c r="E168" s="13"/>
      <c r="F168" s="40"/>
      <c r="G168" s="42"/>
    </row>
    <row r="169" spans="2:7" x14ac:dyDescent="0.2">
      <c r="B169" s="26" t="s">
        <v>40</v>
      </c>
      <c r="C169" s="15"/>
      <c r="D169" s="15"/>
      <c r="E169" s="13"/>
      <c r="F169" s="40"/>
      <c r="G169" s="42"/>
    </row>
    <row r="170" spans="2:7" x14ac:dyDescent="0.2">
      <c r="B170" s="11" t="s">
        <v>171</v>
      </c>
      <c r="C170" s="15" t="s">
        <v>15</v>
      </c>
      <c r="D170" s="15" t="s">
        <v>15</v>
      </c>
      <c r="E170" s="13"/>
      <c r="F170" s="40"/>
      <c r="G170" s="41"/>
    </row>
    <row r="171" spans="2:7" x14ac:dyDescent="0.2">
      <c r="B171" s="11" t="s">
        <v>172</v>
      </c>
      <c r="C171" s="15">
        <v>0.75</v>
      </c>
      <c r="D171" s="15">
        <v>0.78</v>
      </c>
      <c r="E171" s="13">
        <f>+D171/C171-1</f>
        <v>4.0000000000000036E-2</v>
      </c>
      <c r="F171" s="40">
        <f t="shared" ref="F171:F175" si="21">ROUNDDOWN(C171*1.04,2)</f>
        <v>0.78</v>
      </c>
      <c r="G171" s="42"/>
    </row>
    <row r="172" spans="2:7" ht="22.5" x14ac:dyDescent="0.2">
      <c r="B172" s="11" t="s">
        <v>173</v>
      </c>
      <c r="C172" s="15">
        <v>2.5</v>
      </c>
      <c r="D172" s="15">
        <v>2.6</v>
      </c>
      <c r="E172" s="13">
        <f>+D172/C172-1</f>
        <v>4.0000000000000036E-2</v>
      </c>
      <c r="F172" s="40">
        <f t="shared" si="21"/>
        <v>2.6</v>
      </c>
      <c r="G172" s="42"/>
    </row>
    <row r="173" spans="2:7" x14ac:dyDescent="0.2">
      <c r="B173" s="11" t="s">
        <v>174</v>
      </c>
      <c r="C173" s="15">
        <v>7.52</v>
      </c>
      <c r="D173" s="15">
        <v>7.82</v>
      </c>
      <c r="E173" s="13">
        <f>+D173/C173-1</f>
        <v>3.9893617021276695E-2</v>
      </c>
      <c r="F173" s="40">
        <f t="shared" si="21"/>
        <v>7.82</v>
      </c>
      <c r="G173" s="41"/>
    </row>
    <row r="174" spans="2:7" x14ac:dyDescent="0.2">
      <c r="B174" s="11" t="s">
        <v>175</v>
      </c>
      <c r="C174" s="15">
        <v>31.92</v>
      </c>
      <c r="D174" s="15">
        <v>33.19</v>
      </c>
      <c r="E174" s="13">
        <f>+D174/C174-1</f>
        <v>3.978696741854626E-2</v>
      </c>
      <c r="F174" s="40">
        <f t="shared" si="21"/>
        <v>33.19</v>
      </c>
      <c r="G174" s="41"/>
    </row>
    <row r="175" spans="2:7" x14ac:dyDescent="0.2">
      <c r="B175" s="11" t="s">
        <v>176</v>
      </c>
      <c r="C175" s="15">
        <v>44.95</v>
      </c>
      <c r="D175" s="15">
        <v>46.75</v>
      </c>
      <c r="E175" s="13">
        <f>+D175/C175-1</f>
        <v>4.0044493882091192E-2</v>
      </c>
      <c r="F175" s="40">
        <f t="shared" si="21"/>
        <v>46.74</v>
      </c>
      <c r="G175" s="41"/>
    </row>
    <row r="176" spans="2:7" ht="11.25" customHeight="1" x14ac:dyDescent="0.2">
      <c r="B176" s="11"/>
      <c r="C176" s="15"/>
      <c r="D176" s="15"/>
      <c r="E176" s="13"/>
      <c r="F176" s="40"/>
      <c r="G176" s="41"/>
    </row>
    <row r="177" spans="2:7" ht="22.5" x14ac:dyDescent="0.2">
      <c r="B177" s="26" t="s">
        <v>41</v>
      </c>
      <c r="C177" s="18"/>
      <c r="D177" s="18"/>
      <c r="E177" s="13"/>
      <c r="F177" s="40"/>
      <c r="G177" s="41"/>
    </row>
    <row r="178" spans="2:7" x14ac:dyDescent="0.2">
      <c r="B178" s="24" t="s">
        <v>177</v>
      </c>
      <c r="C178" s="15">
        <v>1713.23</v>
      </c>
      <c r="D178" s="15">
        <v>1781.76</v>
      </c>
      <c r="E178" s="13">
        <f>+D178/C178-1</f>
        <v>4.000046695423265E-2</v>
      </c>
      <c r="F178" s="40">
        <f t="shared" ref="F178:F179" si="22">ROUNDDOWN(C178*1.04,2)</f>
        <v>1781.75</v>
      </c>
      <c r="G178" s="41"/>
    </row>
    <row r="179" spans="2:7" ht="22.5" x14ac:dyDescent="0.2">
      <c r="B179" s="25" t="s">
        <v>58</v>
      </c>
      <c r="C179" s="15">
        <v>126.2</v>
      </c>
      <c r="D179" s="15">
        <v>131.25</v>
      </c>
      <c r="E179" s="13">
        <f>+D179/C179-1</f>
        <v>4.00158478605388E-2</v>
      </c>
      <c r="F179" s="40">
        <f t="shared" si="22"/>
        <v>131.24</v>
      </c>
      <c r="G179" s="41"/>
    </row>
    <row r="180" spans="2:7" ht="11.25" customHeight="1" x14ac:dyDescent="0.2">
      <c r="B180" s="25"/>
      <c r="C180" s="18"/>
      <c r="D180" s="18"/>
      <c r="E180" s="13"/>
      <c r="F180" s="40"/>
      <c r="G180" s="41"/>
    </row>
    <row r="181" spans="2:7" ht="22.5" x14ac:dyDescent="0.2">
      <c r="B181" s="22" t="s">
        <v>82</v>
      </c>
      <c r="C181" s="15"/>
      <c r="D181" s="15"/>
      <c r="E181" s="13"/>
      <c r="F181" s="40"/>
      <c r="G181" s="41"/>
    </row>
    <row r="182" spans="2:7" x14ac:dyDescent="0.2">
      <c r="B182" s="11" t="s">
        <v>73</v>
      </c>
      <c r="C182" s="15"/>
      <c r="D182" s="15"/>
      <c r="E182" s="13"/>
      <c r="F182" s="40"/>
      <c r="G182" s="41"/>
    </row>
    <row r="183" spans="2:7" x14ac:dyDescent="0.2">
      <c r="B183" s="11" t="s">
        <v>74</v>
      </c>
      <c r="C183" s="15">
        <v>468</v>
      </c>
      <c r="D183" s="15">
        <v>486.72</v>
      </c>
      <c r="E183" s="13">
        <f>+D183/C183-1</f>
        <v>4.0000000000000036E-2</v>
      </c>
      <c r="F183" s="40">
        <f t="shared" ref="F183:F185" si="23">ROUNDDOWN(C183*1.04,2)</f>
        <v>486.72</v>
      </c>
      <c r="G183" s="41"/>
    </row>
    <row r="184" spans="2:7" x14ac:dyDescent="0.2">
      <c r="B184" s="11" t="s">
        <v>110</v>
      </c>
      <c r="C184" s="15">
        <v>67.599999999999994</v>
      </c>
      <c r="D184" s="15">
        <v>70.3</v>
      </c>
      <c r="E184" s="13">
        <f>+D184/C184-1</f>
        <v>3.9940828402367012E-2</v>
      </c>
      <c r="F184" s="40">
        <f t="shared" si="23"/>
        <v>70.3</v>
      </c>
      <c r="G184" s="41"/>
    </row>
    <row r="185" spans="2:7" x14ac:dyDescent="0.2">
      <c r="B185" s="25" t="s">
        <v>111</v>
      </c>
      <c r="C185" s="15">
        <v>62.4</v>
      </c>
      <c r="D185" s="15">
        <v>64.900000000000006</v>
      </c>
      <c r="E185" s="13">
        <f>+D185/C185-1</f>
        <v>4.0064102564102644E-2</v>
      </c>
      <c r="F185" s="40">
        <f t="shared" si="23"/>
        <v>64.89</v>
      </c>
      <c r="G185" s="41"/>
    </row>
    <row r="186" spans="2:7" x14ac:dyDescent="0.2">
      <c r="B186" s="11" t="s">
        <v>112</v>
      </c>
      <c r="C186" s="15"/>
      <c r="D186" s="15"/>
      <c r="E186" s="13"/>
      <c r="F186" s="40"/>
      <c r="G186" s="41"/>
    </row>
    <row r="187" spans="2:7" x14ac:dyDescent="0.2">
      <c r="B187" s="11" t="s">
        <v>113</v>
      </c>
      <c r="C187" s="15">
        <v>661.67</v>
      </c>
      <c r="D187" s="15">
        <v>688.13</v>
      </c>
      <c r="E187" s="13">
        <f>+D187/C187-1</f>
        <v>3.9989722973687858E-2</v>
      </c>
      <c r="F187" s="40">
        <f t="shared" ref="F187:F189" si="24">ROUNDDOWN(C187*1.04,2)</f>
        <v>688.13</v>
      </c>
      <c r="G187" s="41"/>
    </row>
    <row r="188" spans="2:7" x14ac:dyDescent="0.2">
      <c r="B188" s="25" t="s">
        <v>114</v>
      </c>
      <c r="C188" s="15">
        <v>95.67</v>
      </c>
      <c r="D188" s="15">
        <v>99.49</v>
      </c>
      <c r="E188" s="13">
        <f>+D188/C188-1</f>
        <v>3.9928922337200801E-2</v>
      </c>
      <c r="F188" s="40">
        <f t="shared" si="24"/>
        <v>99.49</v>
      </c>
      <c r="G188" s="41"/>
    </row>
    <row r="189" spans="2:7" ht="22.5" x14ac:dyDescent="0.2">
      <c r="B189" s="11" t="s">
        <v>115</v>
      </c>
      <c r="C189" s="15">
        <v>98.62</v>
      </c>
      <c r="D189" s="15">
        <v>102.56</v>
      </c>
      <c r="E189" s="13">
        <f>+D189/C189-1</f>
        <v>3.9951328330967373E-2</v>
      </c>
      <c r="F189" s="40">
        <f t="shared" si="24"/>
        <v>102.56</v>
      </c>
      <c r="G189" s="41"/>
    </row>
    <row r="190" spans="2:7" ht="22.5" x14ac:dyDescent="0.2">
      <c r="B190" s="11" t="s">
        <v>116</v>
      </c>
      <c r="C190" s="15"/>
      <c r="D190" s="15"/>
      <c r="E190" s="13"/>
      <c r="F190" s="40"/>
      <c r="G190" s="42"/>
    </row>
    <row r="191" spans="2:7" x14ac:dyDescent="0.2">
      <c r="B191" s="11" t="s">
        <v>178</v>
      </c>
      <c r="C191" s="15">
        <v>33.340000000000003</v>
      </c>
      <c r="D191" s="15">
        <v>34.67</v>
      </c>
      <c r="E191" s="13">
        <f>+D191/C191-1</f>
        <v>3.9892021595680838E-2</v>
      </c>
      <c r="F191" s="40">
        <f>ROUNDDOWN(C191*1.04,2)</f>
        <v>34.67</v>
      </c>
      <c r="G191" s="42"/>
    </row>
    <row r="192" spans="2:7" x14ac:dyDescent="0.2">
      <c r="B192" s="11" t="s">
        <v>75</v>
      </c>
      <c r="C192" s="6"/>
      <c r="D192" s="6"/>
      <c r="E192" s="13"/>
      <c r="F192" s="40"/>
      <c r="G192" s="42"/>
    </row>
    <row r="193" spans="2:7" x14ac:dyDescent="0.2">
      <c r="B193" s="11" t="s">
        <v>179</v>
      </c>
      <c r="C193" s="15">
        <v>82.69</v>
      </c>
      <c r="D193" s="15">
        <v>86</v>
      </c>
      <c r="E193" s="13">
        <f>+D193/C193-1</f>
        <v>4.0029024065787899E-2</v>
      </c>
      <c r="F193" s="40">
        <f t="shared" ref="F193:F194" si="25">ROUNDDOWN(C193*1.04,2)</f>
        <v>85.99</v>
      </c>
      <c r="G193" s="42"/>
    </row>
    <row r="194" spans="2:7" x14ac:dyDescent="0.2">
      <c r="B194" s="11" t="s">
        <v>180</v>
      </c>
      <c r="C194" s="15">
        <v>8.27</v>
      </c>
      <c r="D194" s="15">
        <v>8.6</v>
      </c>
      <c r="E194" s="13">
        <f>+D194/C194-1</f>
        <v>3.9903264812575667E-2</v>
      </c>
      <c r="F194" s="40">
        <f t="shared" si="25"/>
        <v>8.6</v>
      </c>
      <c r="G194" s="42"/>
    </row>
    <row r="195" spans="2:7" x14ac:dyDescent="0.2">
      <c r="B195" s="25" t="s">
        <v>117</v>
      </c>
      <c r="C195" s="15"/>
      <c r="D195" s="15"/>
      <c r="E195" s="13"/>
      <c r="F195" s="40"/>
      <c r="G195" s="42"/>
    </row>
    <row r="196" spans="2:7" x14ac:dyDescent="0.2">
      <c r="B196" s="25" t="s">
        <v>59</v>
      </c>
      <c r="C196" s="15">
        <v>16.559999999999999</v>
      </c>
      <c r="D196" s="15">
        <v>17.22</v>
      </c>
      <c r="E196" s="13">
        <f>+D196/C196-1</f>
        <v>3.9855072463768071E-2</v>
      </c>
      <c r="F196" s="40">
        <f t="shared" ref="F196:F200" si="26">ROUNDDOWN(C196*1.04,2)</f>
        <v>17.22</v>
      </c>
      <c r="G196" s="36"/>
    </row>
    <row r="197" spans="2:7" x14ac:dyDescent="0.2">
      <c r="B197" s="25" t="s">
        <v>181</v>
      </c>
      <c r="C197" s="15">
        <v>49.31</v>
      </c>
      <c r="D197" s="15">
        <v>51.28</v>
      </c>
      <c r="E197" s="13">
        <f>+D197/C197-1</f>
        <v>3.9951328330967373E-2</v>
      </c>
      <c r="F197" s="40">
        <f t="shared" si="26"/>
        <v>51.28</v>
      </c>
      <c r="G197" s="36"/>
    </row>
    <row r="198" spans="2:7" x14ac:dyDescent="0.2">
      <c r="B198" s="25" t="s">
        <v>182</v>
      </c>
      <c r="C198" s="15">
        <v>82.69</v>
      </c>
      <c r="D198" s="15">
        <v>86</v>
      </c>
      <c r="E198" s="13">
        <f>+D198/C198-1</f>
        <v>4.0029024065787899E-2</v>
      </c>
      <c r="F198" s="40">
        <f t="shared" si="26"/>
        <v>85.99</v>
      </c>
      <c r="G198" s="36"/>
    </row>
    <row r="199" spans="2:7" x14ac:dyDescent="0.2">
      <c r="B199" s="25" t="s">
        <v>183</v>
      </c>
      <c r="C199" s="15">
        <v>49.31</v>
      </c>
      <c r="D199" s="15">
        <v>51.28</v>
      </c>
      <c r="E199" s="13">
        <f>+D199/C199-1</f>
        <v>3.9951328330967373E-2</v>
      </c>
      <c r="F199" s="40">
        <f t="shared" si="26"/>
        <v>51.28</v>
      </c>
      <c r="G199" s="36"/>
    </row>
    <row r="200" spans="2:7" x14ac:dyDescent="0.2">
      <c r="B200" s="25" t="s">
        <v>118</v>
      </c>
      <c r="C200" s="15">
        <v>66.739999999999995</v>
      </c>
      <c r="D200" s="15">
        <v>69.41</v>
      </c>
      <c r="E200" s="13">
        <f>+D200/C200-1</f>
        <v>4.0005993407252083E-2</v>
      </c>
      <c r="F200" s="40">
        <f t="shared" si="26"/>
        <v>69.400000000000006</v>
      </c>
      <c r="G200" s="36"/>
    </row>
    <row r="201" spans="2:7" ht="11.25" customHeight="1" x14ac:dyDescent="0.2">
      <c r="B201" s="11"/>
      <c r="C201" s="15"/>
      <c r="D201" s="15"/>
      <c r="E201" s="13"/>
      <c r="F201" s="40"/>
      <c r="G201" s="36"/>
    </row>
    <row r="202" spans="2:7" ht="24" customHeight="1" x14ac:dyDescent="0.2">
      <c r="B202" s="26" t="s">
        <v>42</v>
      </c>
      <c r="C202" s="15"/>
      <c r="D202" s="15"/>
      <c r="E202" s="13"/>
      <c r="F202" s="40"/>
      <c r="G202" s="36"/>
    </row>
    <row r="203" spans="2:7" x14ac:dyDescent="0.2">
      <c r="B203" s="24" t="s">
        <v>184</v>
      </c>
      <c r="C203" s="15">
        <v>6590.42</v>
      </c>
      <c r="D203" s="15">
        <v>6854.03</v>
      </c>
      <c r="E203" s="13">
        <f t="shared" ref="E203:E210" si="27">+D203/C203-1</f>
        <v>3.9998968199295382E-2</v>
      </c>
      <c r="F203" s="40">
        <f t="shared" ref="F203:F210" si="28">ROUNDDOWN(C203*1.04,2)</f>
        <v>6854.03</v>
      </c>
      <c r="G203" s="36"/>
    </row>
    <row r="204" spans="2:7" x14ac:dyDescent="0.2">
      <c r="B204" s="24" t="s">
        <v>185</v>
      </c>
      <c r="C204" s="15">
        <v>6590.42</v>
      </c>
      <c r="D204" s="15">
        <v>6854.03</v>
      </c>
      <c r="E204" s="13">
        <f t="shared" si="27"/>
        <v>3.9998968199295382E-2</v>
      </c>
      <c r="F204" s="40">
        <f t="shared" si="28"/>
        <v>6854.03</v>
      </c>
      <c r="G204" s="36"/>
    </row>
    <row r="205" spans="2:7" x14ac:dyDescent="0.2">
      <c r="B205" s="24" t="s">
        <v>186</v>
      </c>
      <c r="C205" s="15">
        <v>658.6</v>
      </c>
      <c r="D205" s="15">
        <v>684.94</v>
      </c>
      <c r="E205" s="13">
        <f t="shared" si="27"/>
        <v>3.9993926510780486E-2</v>
      </c>
      <c r="F205" s="40">
        <f t="shared" si="28"/>
        <v>684.94</v>
      </c>
      <c r="G205" s="36"/>
    </row>
    <row r="206" spans="2:7" x14ac:dyDescent="0.2">
      <c r="B206" s="25" t="s">
        <v>187</v>
      </c>
      <c r="C206" s="15">
        <v>108.79</v>
      </c>
      <c r="D206" s="15">
        <v>113.14</v>
      </c>
      <c r="E206" s="13">
        <f t="shared" si="27"/>
        <v>3.9985292765879255E-2</v>
      </c>
      <c r="F206" s="40">
        <f t="shared" si="28"/>
        <v>113.14</v>
      </c>
      <c r="G206" s="36"/>
    </row>
    <row r="207" spans="2:7" x14ac:dyDescent="0.2">
      <c r="B207" s="25" t="s">
        <v>188</v>
      </c>
      <c r="C207" s="15">
        <v>230.63</v>
      </c>
      <c r="D207" s="15">
        <v>239.85</v>
      </c>
      <c r="E207" s="13">
        <f t="shared" si="27"/>
        <v>3.9977453063348323E-2</v>
      </c>
      <c r="F207" s="40">
        <f t="shared" si="28"/>
        <v>239.85</v>
      </c>
      <c r="G207" s="36"/>
    </row>
    <row r="208" spans="2:7" x14ac:dyDescent="0.2">
      <c r="B208" s="25" t="s">
        <v>189</v>
      </c>
      <c r="C208" s="15">
        <v>46.42</v>
      </c>
      <c r="D208" s="15">
        <v>48.27</v>
      </c>
      <c r="E208" s="13">
        <f t="shared" si="27"/>
        <v>3.9853511417492493E-2</v>
      </c>
      <c r="F208" s="40">
        <f t="shared" si="28"/>
        <v>48.27</v>
      </c>
      <c r="G208" s="36"/>
    </row>
    <row r="209" spans="2:7" x14ac:dyDescent="0.2">
      <c r="B209" s="25" t="s">
        <v>119</v>
      </c>
      <c r="C209" s="15">
        <v>137.81</v>
      </c>
      <c r="D209" s="15">
        <v>143.32</v>
      </c>
      <c r="E209" s="13">
        <f t="shared" si="27"/>
        <v>3.9982584718090131E-2</v>
      </c>
      <c r="F209" s="40">
        <f t="shared" si="28"/>
        <v>143.32</v>
      </c>
      <c r="G209" s="35"/>
    </row>
    <row r="210" spans="2:7" ht="22.5" x14ac:dyDescent="0.2">
      <c r="B210" s="25" t="s">
        <v>193</v>
      </c>
      <c r="C210" s="15">
        <v>823.97</v>
      </c>
      <c r="D210" s="15">
        <v>856.92</v>
      </c>
      <c r="E210" s="13">
        <f t="shared" si="27"/>
        <v>3.9989319999514494E-2</v>
      </c>
      <c r="F210" s="40">
        <f t="shared" si="28"/>
        <v>856.92</v>
      </c>
      <c r="G210" s="35"/>
    </row>
    <row r="211" spans="2:7" ht="11.25" customHeight="1" x14ac:dyDescent="0.2">
      <c r="B211" s="25"/>
      <c r="C211" s="15"/>
      <c r="D211" s="15"/>
      <c r="E211" s="13"/>
      <c r="F211" s="40"/>
      <c r="G211" s="35"/>
    </row>
    <row r="212" spans="2:7" x14ac:dyDescent="0.2">
      <c r="B212" s="16" t="s">
        <v>43</v>
      </c>
      <c r="C212" s="15"/>
      <c r="D212" s="15"/>
      <c r="E212" s="13"/>
      <c r="F212" s="40"/>
      <c r="G212" s="36"/>
    </row>
    <row r="213" spans="2:7" ht="22.5" customHeight="1" x14ac:dyDescent="0.2">
      <c r="B213" s="32" t="s">
        <v>35</v>
      </c>
      <c r="C213" s="15">
        <v>55.12</v>
      </c>
      <c r="D213" s="15">
        <v>57.32</v>
      </c>
      <c r="E213" s="13">
        <f>+D213/C213-1</f>
        <v>3.9912917271407888E-2</v>
      </c>
      <c r="F213" s="40">
        <f>ROUNDDOWN(C213*1.04,2)</f>
        <v>57.32</v>
      </c>
      <c r="G213" s="36"/>
    </row>
    <row r="214" spans="2:7" ht="11.25" customHeight="1" x14ac:dyDescent="0.2">
      <c r="B214" s="32"/>
      <c r="C214" s="15"/>
      <c r="D214" s="15"/>
      <c r="E214" s="13"/>
      <c r="F214" s="40"/>
      <c r="G214" s="36"/>
    </row>
    <row r="215" spans="2:7" ht="12.75" customHeight="1" x14ac:dyDescent="0.2">
      <c r="B215" s="16" t="s">
        <v>87</v>
      </c>
      <c r="C215" s="15"/>
      <c r="D215" s="15"/>
      <c r="E215" s="13"/>
      <c r="F215" s="40"/>
      <c r="G215" s="36"/>
    </row>
    <row r="216" spans="2:7" x14ac:dyDescent="0.2">
      <c r="B216" s="32" t="s">
        <v>88</v>
      </c>
      <c r="C216" s="15">
        <v>146.94</v>
      </c>
      <c r="D216" s="15">
        <v>182.78</v>
      </c>
      <c r="E216" s="13">
        <f>+D216/C216-1</f>
        <v>0.24390907853545674</v>
      </c>
      <c r="F216" s="40">
        <f t="shared" ref="F216:F217" si="29">ROUNDDOWN(C216*1.04,2)</f>
        <v>152.81</v>
      </c>
      <c r="G216" s="36"/>
    </row>
    <row r="217" spans="2:7" x14ac:dyDescent="0.2">
      <c r="B217" s="32" t="s">
        <v>89</v>
      </c>
      <c r="C217" s="15">
        <v>293.88</v>
      </c>
      <c r="D217" s="15">
        <v>365.56</v>
      </c>
      <c r="E217" s="13">
        <f>+D217/C217-1</f>
        <v>0.24390907853545674</v>
      </c>
      <c r="F217" s="40">
        <f t="shared" si="29"/>
        <v>305.63</v>
      </c>
      <c r="G217" s="36"/>
    </row>
    <row r="218" spans="2:7" ht="11.25" customHeight="1" x14ac:dyDescent="0.2">
      <c r="B218" s="25"/>
      <c r="C218" s="15"/>
      <c r="D218" s="15"/>
      <c r="E218" s="13"/>
      <c r="F218" s="40"/>
      <c r="G218" s="36"/>
    </row>
    <row r="219" spans="2:7" x14ac:dyDescent="0.2">
      <c r="B219" s="16" t="s">
        <v>24</v>
      </c>
      <c r="C219" s="15"/>
      <c r="D219" s="15"/>
      <c r="E219" s="13"/>
      <c r="F219" s="40"/>
      <c r="G219" s="36"/>
    </row>
    <row r="220" spans="2:7" ht="11.25" customHeight="1" x14ac:dyDescent="0.2">
      <c r="B220" s="11"/>
      <c r="C220" s="6"/>
      <c r="D220" s="6"/>
      <c r="E220" s="13"/>
      <c r="F220" s="40"/>
      <c r="G220" s="36"/>
    </row>
    <row r="221" spans="2:7" x14ac:dyDescent="0.2">
      <c r="B221" s="11" t="s">
        <v>10</v>
      </c>
      <c r="C221" s="6"/>
      <c r="D221" s="6"/>
      <c r="E221" s="13"/>
      <c r="F221" s="40"/>
      <c r="G221" s="36"/>
    </row>
    <row r="222" spans="2:7" x14ac:dyDescent="0.2">
      <c r="B222" s="11" t="s">
        <v>11</v>
      </c>
      <c r="C222" s="31">
        <v>0.03</v>
      </c>
      <c r="D222" s="31">
        <v>0.03</v>
      </c>
      <c r="E222" s="13">
        <f>+D222/C222-1</f>
        <v>0</v>
      </c>
      <c r="F222" s="40"/>
      <c r="G222" s="36"/>
    </row>
    <row r="223" spans="2:7" x14ac:dyDescent="0.2">
      <c r="B223" s="11" t="s">
        <v>12</v>
      </c>
      <c r="C223" s="31">
        <v>0.02</v>
      </c>
      <c r="D223" s="31">
        <v>0.02</v>
      </c>
      <c r="E223" s="13">
        <f>+D223/C223-1</f>
        <v>0</v>
      </c>
      <c r="F223" s="40"/>
      <c r="G223" s="36"/>
    </row>
    <row r="224" spans="2:7" x14ac:dyDescent="0.2">
      <c r="B224" s="11" t="s">
        <v>36</v>
      </c>
      <c r="C224" s="31">
        <v>0.02</v>
      </c>
      <c r="D224" s="31">
        <v>0.02</v>
      </c>
      <c r="E224" s="13">
        <f>+D224/C224-1</f>
        <v>0</v>
      </c>
      <c r="F224" s="40"/>
      <c r="G224" s="36"/>
    </row>
  </sheetData>
  <autoFilter ref="A5:G224"/>
  <phoneticPr fontId="0" type="noConversion"/>
  <conditionalFormatting sqref="E7:E224">
    <cfRule type="cellIs" dxfId="4" priority="6" stopIfTrue="1" operator="greaterThan">
      <formula>0.04</formula>
    </cfRule>
  </conditionalFormatting>
  <conditionalFormatting sqref="E186">
    <cfRule type="cellIs" dxfId="3" priority="4" stopIfTrue="1" operator="greaterThanOrEqual">
      <formula>0.0409</formula>
    </cfRule>
  </conditionalFormatting>
  <conditionalFormatting sqref="E183">
    <cfRule type="cellIs" dxfId="2" priority="3" stopIfTrue="1" operator="greaterThanOrEqual">
      <formula>0.0409</formula>
    </cfRule>
  </conditionalFormatting>
  <conditionalFormatting sqref="E187:E188">
    <cfRule type="cellIs" dxfId="1" priority="2" stopIfTrue="1" operator="greaterThanOrEqual">
      <formula>0.0409</formula>
    </cfRule>
  </conditionalFormatting>
  <conditionalFormatting sqref="E216:E217">
    <cfRule type="cellIs" dxfId="0" priority="1" stopIfTrue="1" operator="greaterThan">
      <formula>0.04</formula>
    </cfRule>
  </conditionalFormatting>
  <pageMargins left="0.39" right="0.25" top="1" bottom="0.53" header="0" footer="0"/>
  <pageSetup orientation="portrait" r:id="rId1"/>
  <headerFooter alignWithMargins="0">
    <oddFooter>&amp;R&amp;8ÓRGANO DE FISCALIZACIÓN SUPERIOR DGPPCS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Sgo. Maravatío</vt:lpstr>
      <vt:lpstr>'Sgo. Maravatío'!Área_de_impresión</vt:lpstr>
      <vt:lpstr>'Sgo. Maravatío'!Títulos_a_imprimir</vt:lpstr>
    </vt:vector>
  </TitlesOfParts>
  <Company>Me&amp;Ta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Suarez Casillas Veronica</cp:lastModifiedBy>
  <cp:lastPrinted>2013-11-20T03:06:25Z</cp:lastPrinted>
  <dcterms:created xsi:type="dcterms:W3CDTF">1996-11-27T10:00:04Z</dcterms:created>
  <dcterms:modified xsi:type="dcterms:W3CDTF">2015-11-18T20:04:49Z</dcterms:modified>
</cp:coreProperties>
</file>