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rla.barajas\Documents\DENISSE\CUENTA PÚBLICA\TRANSPARENCIA\2017\4TO. TRIMESTRE\OK\"/>
    </mc:Choice>
  </mc:AlternateContent>
  <bookViews>
    <workbookView xWindow="0" yWindow="0" windowWidth="28800" windowHeight="12300"/>
  </bookViews>
  <sheets>
    <sheet name="IR_1703" sheetId="5" r:id="rId1"/>
  </sheets>
  <calcPr calcId="162913"/>
</workbook>
</file>

<file path=xl/calcChain.xml><?xml version="1.0" encoding="utf-8"?>
<calcChain xmlns="http://schemas.openxmlformats.org/spreadsheetml/2006/main">
  <c r="AC17" i="5" l="1"/>
  <c r="AB17" i="5"/>
  <c r="AC16" i="5"/>
  <c r="AB16" i="5"/>
  <c r="AC15" i="5"/>
  <c r="AB15" i="5"/>
  <c r="AC14" i="5"/>
  <c r="AB14" i="5"/>
  <c r="AC13" i="5"/>
  <c r="AB13" i="5"/>
  <c r="AC12" i="5"/>
  <c r="AB12" i="5"/>
  <c r="AC11" i="5"/>
  <c r="AB11" i="5"/>
  <c r="AC10" i="5"/>
  <c r="AB10" i="5"/>
  <c r="AC9" i="5"/>
  <c r="AB9" i="5"/>
  <c r="AC8" i="5"/>
  <c r="AB8" i="5"/>
  <c r="AC7" i="5"/>
  <c r="AB7" i="5"/>
  <c r="AC6" i="5"/>
  <c r="AB6" i="5"/>
  <c r="AC5" i="5"/>
  <c r="AB5" i="5"/>
  <c r="AC4" i="5"/>
  <c r="AB4" i="5"/>
  <c r="AA4" i="5"/>
  <c r="Z4" i="5"/>
  <c r="Y4" i="5"/>
  <c r="AC3" i="5"/>
  <c r="AA3" i="5"/>
  <c r="AB3" i="5" s="1"/>
  <c r="Z3" i="5"/>
  <c r="Y3" i="5"/>
</calcChain>
</file>

<file path=xl/sharedStrings.xml><?xml version="1.0" encoding="utf-8"?>
<sst xmlns="http://schemas.openxmlformats.org/spreadsheetml/2006/main" count="242" uniqueCount="109">
  <si>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</si>
  <si>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</si>
  <si>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</si>
  <si>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</si>
  <si>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</si>
  <si>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</si>
  <si>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</si>
  <si>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</si>
  <si>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</si>
  <si>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</si>
  <si>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</si>
  <si>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</si>
  <si>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</si>
  <si>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</si>
  <si>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</si>
  <si>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</si>
  <si>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</si>
  <si>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</si>
  <si>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</si>
  <si>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</si>
  <si>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</si>
  <si>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</si>
  <si>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</si>
  <si>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</si>
  <si>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</si>
  <si>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</si>
  <si>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t>Programa presupuestario
(1)</t>
  </si>
  <si>
    <t>Eficacia</t>
  </si>
  <si>
    <t>F
(11)</t>
  </si>
  <si>
    <t>FN
(12)</t>
  </si>
  <si>
    <t>SF
(13)</t>
  </si>
  <si>
    <t>Fórmula de cálculo
(17)</t>
  </si>
  <si>
    <t>Presupuesto Modificado
(30)</t>
  </si>
  <si>
    <t>Devengado / Aprobado
(32)</t>
  </si>
  <si>
    <t>Tipo de Fórmula
(18)</t>
  </si>
  <si>
    <t>Resumen Narrativo
(2)</t>
  </si>
  <si>
    <t>E046</t>
  </si>
  <si>
    <t>IV. - Guanajuato Seguro</t>
  </si>
  <si>
    <t>1.1.1</t>
  </si>
  <si>
    <t>Poder Legislativo</t>
  </si>
  <si>
    <t>ConfirmadoIniciativas de leyes discutidas por las comisiones parlamentarias en el año N/Iniciativas de leyes presentadas en el año N</t>
  </si>
  <si>
    <t>Porcentual</t>
  </si>
  <si>
    <t>Anual</t>
  </si>
  <si>
    <t>Iniciativas aprobadas Dictamen o acuerdo pleno / Poder Legislativo</t>
  </si>
  <si>
    <t>Existen condiciones políticas, sociales y económicas en el país favorables para preservar el desarrollo.</t>
  </si>
  <si>
    <t>Porcentaje de eficacia de la representatividad legislativa.</t>
  </si>
  <si>
    <t>Dictámenes y Acuerdos votados, (en sentido positivo o negativo) en el año N/Asuntos turnados a votación en Pleno durante el año N.</t>
  </si>
  <si>
    <t>Iniciativas y las actas de las sesiones de los debates / Poder Legislativo</t>
  </si>
  <si>
    <t>Las y los ciudadanos y los poderes del Estado confían en la normativa vigente.
Las y los ciudadanos confían en las instituciones del Estado.
Existe coordinación Intergubernamental local.
Existe participación de organizaciones no gubernamentales y privados en favor del desarrollo del estado.</t>
  </si>
  <si>
    <t>Porcentaje de asuntos Legislativos elaborados.</t>
  </si>
  <si>
    <t xml:space="preserve"> 
Asuntos legislativos atendidos/asuntos legislativos recibidos.*100</t>
  </si>
  <si>
    <t>Minutas de Comisiones Legislativas y Minutas de Junta de Gobierno / Poder Legislativo</t>
  </si>
  <si>
    <t xml:space="preserve">E046.C1-S1. Existen las condiciones sociales para llevar a cabo las sesiones legislativas. </t>
  </si>
  <si>
    <t>Porcentaje de atención a la investigación legislativa y parlamentaria.</t>
  </si>
  <si>
    <t xml:space="preserve"> 
Investigaciones realizadas por el INILEG/ 
Número total de peticiones realizadas para investigación legislativa y parlamentaria.*100</t>
  </si>
  <si>
    <t>Semestral</t>
  </si>
  <si>
    <t>Investigaciones Publicadas, Oficios de respuesta de trabajos. Bitácoras de Registro. / Poder Legislativo</t>
  </si>
  <si>
    <t>Porcentaje de incremento en las publicaciones del diario de debates.</t>
  </si>
  <si>
    <t>Debates documentados en Plenos Legislativos/ 
Debates realizados en Pleno Legislativo*100</t>
  </si>
  <si>
    <t>Diario de debates, SIAD (Sistema informático de administración de documentos) / Poder Legislativo</t>
  </si>
  <si>
    <t xml:space="preserve">E046.C2-S2. Existe interés y participación ciudadana en los asuntos legislativos. </t>
  </si>
  <si>
    <t>Promedio de dictámenes por sesión del Pleno.</t>
  </si>
  <si>
    <t>Dictamenes elaborados según sesiones realizadas por el Pleno/ 
Número total de sesiones realizadas.*100</t>
  </si>
  <si>
    <t>Minuta de mesa directiva / Poder Legislativo</t>
  </si>
  <si>
    <t>Porcentaje de informes de auditoría del poder legislativo.</t>
  </si>
  <si>
    <t xml:space="preserve"> Informes internos las unidades administrativas del poder Legislativo en el año N/Total de auditorias realizados en el año N*100</t>
  </si>
  <si>
    <t>Informes de auditoría de la Contraloría Interna / Poder Legislativo</t>
  </si>
  <si>
    <t>E046.C3-S1. Existe corresponsabilidad y comunicación interinstitucional.</t>
  </si>
  <si>
    <t>Porcentaje de instrumentación del parlamento abierto.</t>
  </si>
  <si>
    <t>Avances presentados por el poder legislativo en la instrumentación de los indicadores y principios del Parlamento abierto según IMCO/Total de indicadores y principios señalados en la metodología del IMCO para el parlamento abierto.*100</t>
  </si>
  <si>
    <t>Parlamento abierto en el portal del Congreso del Estado de Guanajuato / Poder Legislativo</t>
  </si>
  <si>
    <t>Porcentaje de cumplimiento a la ley transparencia.</t>
  </si>
  <si>
    <t>Documentos de información publica de acuerdo a la ley de transparencia publicados en el portal/Total de disposiciones señaladas al respecto en la ley de transparencia.*100</t>
  </si>
  <si>
    <t>Portal del Congreso del Estado de Guanajuato / Poder Legislativo</t>
  </si>
  <si>
    <t>Porcentaje de cumplimiento temporal de la fiscalización.</t>
  </si>
  <si>
    <t>Informes notificados al Pleno del Congreso en el año "N" de conformidad con los plazos mandatados en la norma/ 
Auditorias programadas en el año "N"*100</t>
  </si>
  <si>
    <t>Informes de Resultados / Poder Legislativo</t>
  </si>
  <si>
    <t>E046/G1156</t>
  </si>
  <si>
    <t>E046/G1157</t>
  </si>
  <si>
    <t>E046/G2118</t>
  </si>
  <si>
    <t>E046/Q1638</t>
  </si>
  <si>
    <t>1.1.2</t>
  </si>
  <si>
    <t>Porcentaje de eficiencia del que hacer legislativo en la reglamentación de la Ley.</t>
  </si>
  <si>
    <t>1
100
200</t>
  </si>
  <si>
    <t>80
1
1</t>
  </si>
  <si>
    <t>Informe de resultados publicados</t>
  </si>
  <si>
    <t>E046/G1158</t>
  </si>
  <si>
    <t>No aplica</t>
  </si>
  <si>
    <t>No apllica</t>
  </si>
  <si>
    <t xml:space="preserve"> </t>
  </si>
  <si>
    <t xml:space="preserve"> No aplica</t>
  </si>
  <si>
    <t>E046/P2423</t>
  </si>
  <si>
    <t>E046/P2424</t>
  </si>
  <si>
    <t>E046/P2426</t>
  </si>
  <si>
    <t>E046/P2425</t>
  </si>
  <si>
    <t>4
417
2
1</t>
  </si>
  <si>
    <t>1
1
1
5
12
12
12
12
12
4
178
285
80</t>
  </si>
  <si>
    <r>
      <rPr>
        <b/>
        <sz val="10"/>
        <color theme="1"/>
        <rFont val="Century Gothic"/>
        <family val="2"/>
      </rPr>
      <t>Dirección General de Administración(Administración de los recursos humanos, materiales, financieros, Tecnológicos y de servicios.)</t>
    </r>
    <r>
      <rPr>
        <sz val="10"/>
        <color theme="1"/>
        <rFont val="Century Gothic"/>
        <family val="2"/>
      </rPr>
      <t xml:space="preserve">
Anteproyecto de presupuesto validado
Plan de trabajo para la aplicación de recursos asignados al Congreso.
Plan anual de adquisiciones realizado
Oficios de Cuenta Pública integrada
Reportes de mantenimiento realizados a mobiliario y edificio
Reportes realizados de revisión de plantas de emergencia
Reportes realizados de disponibilidad de servicios
Reportes realizados de actualización de sistemas e infraestructura tecnológica.
Reporte de equipos de cómputo con mantenimiento otorgado (ataques de intrusos)
Estado analítico de presupuesto de egresos.
Servidores públicos evaluados
Expedientes de Personal completados
Pocentaje de usuarios satisfechos con el servicio recibido</t>
    </r>
  </si>
  <si>
    <r>
      <t>Contraloría Interna(Proponer y aplicar las normas y criterios en materia de control, fiscalización y evaluación que deban observar a las unidades que ejerzan recursos del Poder legislativo.)</t>
    </r>
    <r>
      <rPr>
        <sz val="10"/>
        <color theme="1"/>
        <rFont val="Century Gothic"/>
        <family val="2"/>
      </rPr>
      <t xml:space="preserve">
Informes de auditoría programadas
Declaración patrimonial presentada por los servidores públicos del Poder Legislativo.
Investigaciones y Procedimientos Administrativos tramitados
Programa e Informe Anual presentados</t>
    </r>
  </si>
  <si>
    <r>
      <t xml:space="preserve">Administración de Secretaría General(Coordinar las distintas áreas o unidades administrativas de apoyo al trabajo legislativo y parlamentario.)
</t>
    </r>
    <r>
      <rPr>
        <sz val="10"/>
        <color theme="1"/>
        <rFont val="Century Gothic"/>
        <family val="2"/>
      </rPr>
      <t>Acuerdos cumplimentados de la junta de Gobierno y Coordinación Política
Eventos del congreso realizados
Eventos del quehacer legislativo</t>
    </r>
  </si>
  <si>
    <r>
      <t xml:space="preserve">Llevar a cabo la terminación de la Construcción del Nuevo Edificio del Congreso del Estado de Guanajuato
</t>
    </r>
    <r>
      <rPr>
        <sz val="10"/>
        <color theme="1"/>
        <rFont val="Century Gothic"/>
        <family val="2"/>
      </rPr>
      <t>Construcción de la vialidad de servicio de la entrada noroeste al edificio del poder legislativo, segunda etapa.
Terminación de la construcción de acabados interiores en el cuerpo sur y norte del nuevo edificio del congreso del estado.
Supervisión externa de las obras del nuevo edificio del congreso.</t>
    </r>
  </si>
  <si>
    <t>PODER LEGISLATIVO DEL ESTADO DE GUANAJUATO
INDICADORES DE RESULTADOS
DEL 1 DE ENERO AL 31 DE DICIEMBRE DE 2017</t>
  </si>
  <si>
    <t>1
1
1
5
12
12
12
12
12
4
178
353
80</t>
  </si>
  <si>
    <t>100%
100%
100%
100%
100%
100%
100%
100%
100%
100%
100%
100%
100%</t>
  </si>
  <si>
    <t>6
417
1
1</t>
  </si>
  <si>
    <t>100%
100%
100%
100%</t>
  </si>
  <si>
    <t>1
206
179</t>
  </si>
  <si>
    <t>100%
206%
179%</t>
  </si>
  <si>
    <t>38.25%
100%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</si>
</sst>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sz val="11"/>
      <color theme="1"/>
      <name val="Calibri"/>
      <family val="2"/>
      <scheme val="minor"/>
    </font>
    <font>
      <sz val="8"/>
      <color theme="1"/>
      <name val="Arial"/>
      <family val="2"/>
    </font>
    <font>
      <sz val="10"/>
      <color rgb="FF444444"/>
      <name val="Century Gothic"/>
      <family val="2"/>
    </font>
    <font>
      <sz val="10"/>
      <color theme="1"/>
      <name val="Century Gothic"/>
      <family val="2"/>
    </font>
    <font>
      <sz val="10"/>
      <name val="Century Gothic"/>
      <family val="2"/>
    </font>
    <font>
      <b/>
      <sz val="10"/>
      <color theme="1"/>
      <name val="Century Gothic"/>
      <family val="2"/>
    </font>
    <font>
      <b/>
      <sz val="10"/>
      <color theme="0"/>
      <name val="Century Gothic"/>
      <family val="2"/>
    </font>
    <font>
      <b/>
      <sz val="12"/>
      <name val="Century Gothic"/>
      <family val="2"/>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FFFFFF"/>
      </left>
      <right style="medium">
        <color rgb="FFFFFFFF"/>
      </right>
      <top style="thin">
        <color indexed="64"/>
      </top>
      <bottom style="thin">
        <color indexed="64"/>
      </bottom>
      <diagonal/>
    </border>
    <border>
      <left/>
      <right/>
      <top style="thin">
        <color indexed="64"/>
      </top>
      <bottom/>
      <diagonal/>
    </border>
  </borders>
  <cellStyleXfs count="19">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43" fontId="4" fillId="0" borderId="0" applyFont="0" applyFill="0" applyBorder="0" applyAlignment="0" applyProtection="0"/>
    <xf numFmtId="9" fontId="4" fillId="0" borderId="0" applyFont="0" applyFill="0" applyBorder="0" applyAlignment="0" applyProtection="0"/>
  </cellStyleXfs>
  <cellXfs count="41">
    <xf numFmtId="0" fontId="0" fillId="0" borderId="0" xfId="0"/>
    <xf numFmtId="0" fontId="5" fillId="0" borderId="3" xfId="0" applyFont="1" applyBorder="1" applyAlignment="1" applyProtection="1">
      <alignment vertical="center"/>
      <protection locked="0"/>
    </xf>
    <xf numFmtId="0" fontId="6" fillId="0" borderId="10" xfId="0" applyFont="1" applyBorder="1" applyAlignment="1" applyProtection="1">
      <alignment vertical="center" wrapText="1"/>
      <protection locked="0"/>
    </xf>
    <xf numFmtId="0" fontId="6" fillId="0" borderId="7" xfId="0" applyFont="1" applyBorder="1" applyAlignment="1" applyProtection="1">
      <alignment vertical="center"/>
      <protection locked="0"/>
    </xf>
    <xf numFmtId="0" fontId="6" fillId="0" borderId="7" xfId="0" applyFont="1" applyBorder="1" applyAlignment="1" applyProtection="1">
      <alignment vertical="center" wrapText="1"/>
      <protection locked="0"/>
    </xf>
    <xf numFmtId="9" fontId="6" fillId="0" borderId="7" xfId="0" applyNumberFormat="1" applyFont="1" applyBorder="1" applyAlignment="1" applyProtection="1">
      <alignment vertical="center"/>
      <protection locked="0"/>
    </xf>
    <xf numFmtId="9" fontId="6" fillId="0" borderId="7" xfId="18" applyFont="1" applyBorder="1" applyAlignment="1" applyProtection="1">
      <alignment vertical="center"/>
      <protection locked="0"/>
    </xf>
    <xf numFmtId="0" fontId="7" fillId="3" borderId="12" xfId="0" applyFont="1" applyFill="1" applyBorder="1" applyAlignment="1" applyProtection="1">
      <alignment horizontal="center" vertical="center" wrapText="1"/>
      <protection locked="0"/>
    </xf>
    <xf numFmtId="9" fontId="6" fillId="3" borderId="7" xfId="18" applyFont="1" applyFill="1" applyBorder="1" applyAlignment="1" applyProtection="1">
      <alignment vertical="center"/>
      <protection locked="0"/>
    </xf>
    <xf numFmtId="0" fontId="6" fillId="0" borderId="7" xfId="0" applyFont="1" applyBorder="1" applyAlignment="1" applyProtection="1">
      <alignment horizontal="center" vertical="center" wrapText="1"/>
      <protection locked="0"/>
    </xf>
    <xf numFmtId="43" fontId="6" fillId="0" borderId="7" xfId="17"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11" xfId="0" applyFont="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8" fillId="0" borderId="7"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43" fontId="6" fillId="0" borderId="11" xfId="17" applyFont="1" applyBorder="1" applyAlignment="1" applyProtection="1">
      <alignment vertical="center" wrapText="1"/>
      <protection locked="0"/>
    </xf>
    <xf numFmtId="0" fontId="6" fillId="0" borderId="7" xfId="0" applyFont="1" applyBorder="1" applyAlignment="1" applyProtection="1">
      <alignment horizontal="center" vertical="center"/>
      <protection locked="0"/>
    </xf>
    <xf numFmtId="0" fontId="6" fillId="0" borderId="0" xfId="0" applyFont="1" applyAlignment="1">
      <alignment vertical="center"/>
    </xf>
    <xf numFmtId="0" fontId="9" fillId="2" borderId="1" xfId="0" applyFont="1" applyFill="1" applyBorder="1" applyAlignment="1">
      <alignment horizontal="center" vertical="center" wrapText="1"/>
    </xf>
    <xf numFmtId="0" fontId="9" fillId="2" borderId="1" xfId="16" applyFont="1" applyFill="1" applyBorder="1" applyAlignment="1">
      <alignment horizontal="center" vertical="center" wrapText="1"/>
    </xf>
    <xf numFmtId="0" fontId="9" fillId="2" borderId="5" xfId="16" applyFont="1" applyFill="1" applyBorder="1" applyAlignment="1">
      <alignment horizontal="center" vertical="center" wrapText="1"/>
    </xf>
    <xf numFmtId="0" fontId="9" fillId="2" borderId="6" xfId="16" applyFont="1" applyFill="1" applyBorder="1" applyAlignment="1">
      <alignment horizontal="center" vertical="center" wrapText="1"/>
    </xf>
    <xf numFmtId="4" fontId="9" fillId="2" borderId="6" xfId="16"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 fontId="6" fillId="0" borderId="7" xfId="0" applyNumberFormat="1" applyFont="1" applyBorder="1" applyAlignment="1" applyProtection="1">
      <alignment vertical="center"/>
      <protection locked="0"/>
    </xf>
    <xf numFmtId="9" fontId="6" fillId="0" borderId="7" xfId="18" applyFont="1" applyBorder="1" applyAlignment="1" applyProtection="1">
      <alignment horizontal="center" vertical="center"/>
      <protection locked="0"/>
    </xf>
    <xf numFmtId="9" fontId="6" fillId="0" borderId="9" xfId="18" applyFont="1" applyBorder="1" applyAlignment="1" applyProtection="1">
      <alignment horizontal="center" vertical="center"/>
      <protection locked="0"/>
    </xf>
    <xf numFmtId="0" fontId="6" fillId="0" borderId="0" xfId="0" applyFont="1" applyAlignment="1" applyProtection="1">
      <alignment vertical="center"/>
    </xf>
    <xf numFmtId="0" fontId="9" fillId="2" borderId="2" xfId="0"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7" fillId="0" borderId="11" xfId="0" applyFont="1" applyBorder="1" applyAlignment="1" applyProtection="1">
      <alignment vertical="center" wrapText="1"/>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7" fillId="0" borderId="0" xfId="8" applyFont="1" applyAlignment="1" applyProtection="1">
      <alignment vertical="center"/>
      <protection locked="0"/>
    </xf>
    <xf numFmtId="0" fontId="6" fillId="0" borderId="0" xfId="0" applyFont="1" applyAlignment="1" applyProtection="1">
      <alignment vertical="center"/>
      <protection locked="0"/>
    </xf>
    <xf numFmtId="4" fontId="6" fillId="0" borderId="0" xfId="0" applyNumberFormat="1" applyFont="1" applyAlignment="1" applyProtection="1">
      <alignment vertical="center"/>
      <protection locked="0"/>
    </xf>
    <xf numFmtId="4" fontId="0" fillId="0" borderId="7" xfId="0" applyNumberFormat="1" applyFont="1" applyBorder="1" applyAlignment="1" applyProtection="1">
      <alignment vertical="center"/>
      <protection locked="0"/>
    </xf>
    <xf numFmtId="0" fontId="10" fillId="3" borderId="10" xfId="8" applyFont="1" applyFill="1" applyBorder="1" applyAlignment="1" applyProtection="1">
      <alignment horizontal="center" vertical="center" wrapText="1"/>
      <protection locked="0"/>
    </xf>
    <xf numFmtId="0" fontId="10" fillId="3" borderId="11" xfId="8" applyFont="1" applyFill="1" applyBorder="1" applyAlignment="1" applyProtection="1">
      <alignment horizontal="center" vertic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57151</xdr:rowOff>
    </xdr:from>
    <xdr:to>
      <xdr:col>1</xdr:col>
      <xdr:colOff>314325</xdr:colOff>
      <xdr:row>0</xdr:row>
      <xdr:rowOff>725315</xdr:rowOff>
    </xdr:to>
    <xdr:pic>
      <xdr:nvPicPr>
        <xdr:cNvPr id="2" name="Imagen 1"/>
        <xdr:cNvPicPr>
          <a:picLocks noChangeAspect="1"/>
        </xdr:cNvPicPr>
      </xdr:nvPicPr>
      <xdr:blipFill>
        <a:blip xmlns:r="http://schemas.openxmlformats.org/officeDocument/2006/relationships" r:embed="rId1"/>
        <a:stretch>
          <a:fillRect/>
        </a:stretch>
      </xdr:blipFill>
      <xdr:spPr>
        <a:xfrm>
          <a:off x="171450" y="57151"/>
          <a:ext cx="1038225" cy="6681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21"/>
  <sheetViews>
    <sheetView tabSelected="1" topLeftCell="L17" workbookViewId="0">
      <selection activeCell="T18" sqref="T18"/>
    </sheetView>
  </sheetViews>
  <sheetFormatPr baseColWidth="10" defaultRowHeight="13.5" x14ac:dyDescent="0.2"/>
  <cols>
    <col min="1" max="1" width="15.6640625" style="36" customWidth="1"/>
    <col min="2" max="2" width="13.5" style="36" customWidth="1"/>
    <col min="3" max="3" width="13.6640625" style="36" customWidth="1"/>
    <col min="4" max="4" width="9.83203125" style="36" customWidth="1"/>
    <col min="5" max="5" width="9.5" style="36" customWidth="1"/>
    <col min="6" max="6" width="10.83203125" style="36" customWidth="1"/>
    <col min="7" max="8" width="9.83203125" style="36" bestFit="1" customWidth="1"/>
    <col min="9" max="9" width="9.1640625" style="36" bestFit="1" customWidth="1"/>
    <col min="10" max="10" width="20.33203125" style="36" customWidth="1"/>
    <col min="11" max="11" width="12" style="36" bestFit="1" customWidth="1"/>
    <col min="12" max="12" width="74.5" style="36" customWidth="1"/>
    <col min="13" max="13" width="23.83203125" style="36" bestFit="1" customWidth="1"/>
    <col min="14" max="14" width="11.83203125" style="36" customWidth="1"/>
    <col min="15" max="15" width="13.33203125" style="36" customWidth="1"/>
    <col min="16" max="16" width="13.5" style="36" customWidth="1"/>
    <col min="17" max="17" width="9.83203125" style="36" customWidth="1"/>
    <col min="18" max="19" width="12" style="36"/>
    <col min="20" max="20" width="9.6640625" style="36" customWidth="1"/>
    <col min="21" max="21" width="13.6640625" style="36" customWidth="1"/>
    <col min="22" max="22" width="11.33203125" style="36" customWidth="1"/>
    <col min="23" max="23" width="24.6640625" style="36" customWidth="1"/>
    <col min="24" max="24" width="29.83203125" style="36" bestFit="1" customWidth="1"/>
    <col min="25" max="25" width="18" style="37" bestFit="1" customWidth="1"/>
    <col min="26" max="27" width="13.33203125" style="37" customWidth="1"/>
    <col min="28" max="29" width="13.33203125" style="36" customWidth="1"/>
    <col min="30" max="16384" width="12" style="29"/>
  </cols>
  <sheetData>
    <row r="1" spans="1:29" s="19" customFormat="1" ht="62.25" customHeight="1" x14ac:dyDescent="0.2">
      <c r="A1" s="39" t="s">
        <v>101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pans="1:29" s="19" customFormat="1" ht="76.5" x14ac:dyDescent="0.2">
      <c r="A2" s="20" t="s">
        <v>26</v>
      </c>
      <c r="B2" s="20" t="s">
        <v>35</v>
      </c>
      <c r="C2" s="20" t="s">
        <v>6</v>
      </c>
      <c r="D2" s="20" t="s">
        <v>7</v>
      </c>
      <c r="E2" s="20" t="s">
        <v>8</v>
      </c>
      <c r="F2" s="20" t="s">
        <v>9</v>
      </c>
      <c r="G2" s="20" t="s">
        <v>28</v>
      </c>
      <c r="H2" s="21" t="s">
        <v>29</v>
      </c>
      <c r="I2" s="21" t="s">
        <v>30</v>
      </c>
      <c r="J2" s="21" t="s">
        <v>10</v>
      </c>
      <c r="K2" s="21" t="s">
        <v>11</v>
      </c>
      <c r="L2" s="21" t="s">
        <v>12</v>
      </c>
      <c r="M2" s="21" t="s">
        <v>31</v>
      </c>
      <c r="N2" s="21" t="s">
        <v>34</v>
      </c>
      <c r="O2" s="21" t="s">
        <v>13</v>
      </c>
      <c r="P2" s="21" t="s">
        <v>14</v>
      </c>
      <c r="Q2" s="21" t="s">
        <v>15</v>
      </c>
      <c r="R2" s="22" t="s">
        <v>16</v>
      </c>
      <c r="S2" s="23" t="s">
        <v>17</v>
      </c>
      <c r="T2" s="21" t="s">
        <v>18</v>
      </c>
      <c r="U2" s="21" t="s">
        <v>19</v>
      </c>
      <c r="V2" s="21" t="s">
        <v>20</v>
      </c>
      <c r="W2" s="21" t="s">
        <v>21</v>
      </c>
      <c r="X2" s="23" t="s">
        <v>22</v>
      </c>
      <c r="Y2" s="24" t="s">
        <v>23</v>
      </c>
      <c r="Z2" s="24" t="s">
        <v>32</v>
      </c>
      <c r="AA2" s="24" t="s">
        <v>24</v>
      </c>
      <c r="AB2" s="23" t="s">
        <v>33</v>
      </c>
      <c r="AC2" s="23" t="s">
        <v>25</v>
      </c>
    </row>
    <row r="3" spans="1:29" ht="108" x14ac:dyDescent="0.2">
      <c r="A3" s="1" t="s">
        <v>36</v>
      </c>
      <c r="B3" s="25" t="s">
        <v>0</v>
      </c>
      <c r="C3" s="2" t="s">
        <v>37</v>
      </c>
      <c r="D3" s="3"/>
      <c r="E3" s="3"/>
      <c r="F3" s="3"/>
      <c r="G3" s="3">
        <v>1</v>
      </c>
      <c r="H3" s="3">
        <v>1.1000000000000001</v>
      </c>
      <c r="I3" s="3" t="s">
        <v>38</v>
      </c>
      <c r="J3" s="3" t="s">
        <v>36</v>
      </c>
      <c r="K3" s="4" t="s">
        <v>39</v>
      </c>
      <c r="L3" s="4" t="s">
        <v>82</v>
      </c>
      <c r="M3" s="4" t="s">
        <v>40</v>
      </c>
      <c r="N3" s="3" t="s">
        <v>41</v>
      </c>
      <c r="O3" s="3" t="s">
        <v>27</v>
      </c>
      <c r="P3" s="3" t="s">
        <v>42</v>
      </c>
      <c r="Q3" s="5">
        <v>1</v>
      </c>
      <c r="R3" s="6">
        <v>1</v>
      </c>
      <c r="S3" s="6">
        <v>1</v>
      </c>
      <c r="T3" s="6">
        <v>0.82</v>
      </c>
      <c r="U3" s="6">
        <v>0.82</v>
      </c>
      <c r="V3" s="6">
        <v>0.82</v>
      </c>
      <c r="W3" s="4" t="s">
        <v>43</v>
      </c>
      <c r="X3" s="4" t="s">
        <v>44</v>
      </c>
      <c r="Y3" s="38">
        <f>+Y4</f>
        <v>670901264.36000001</v>
      </c>
      <c r="Z3" s="38">
        <f t="shared" ref="Z3:AA3" si="0">+Z4</f>
        <v>799339937.83000004</v>
      </c>
      <c r="AA3" s="38">
        <f t="shared" si="0"/>
        <v>758981932.14999998</v>
      </c>
      <c r="AB3" s="27">
        <f t="shared" ref="AB3:AB17" si="1">+AA3/Y3</f>
        <v>1.1312870797374688</v>
      </c>
      <c r="AC3" s="28">
        <f t="shared" ref="AC3:AC17" si="2">+AA3/Z3</f>
        <v>0.94951083541557857</v>
      </c>
    </row>
    <row r="4" spans="1:29" ht="189" x14ac:dyDescent="0.2">
      <c r="A4" s="1" t="s">
        <v>36</v>
      </c>
      <c r="B4" s="25" t="s">
        <v>1</v>
      </c>
      <c r="C4" s="2" t="s">
        <v>37</v>
      </c>
      <c r="D4" s="3"/>
      <c r="E4" s="3"/>
      <c r="F4" s="3"/>
      <c r="G4" s="3">
        <v>1</v>
      </c>
      <c r="H4" s="3">
        <v>1.1000000000000001</v>
      </c>
      <c r="I4" s="3" t="s">
        <v>38</v>
      </c>
      <c r="J4" s="3" t="s">
        <v>36</v>
      </c>
      <c r="K4" s="4" t="s">
        <v>39</v>
      </c>
      <c r="L4" s="4" t="s">
        <v>45</v>
      </c>
      <c r="M4" s="4" t="s">
        <v>46</v>
      </c>
      <c r="N4" s="3" t="s">
        <v>41</v>
      </c>
      <c r="O4" s="3" t="s">
        <v>27</v>
      </c>
      <c r="P4" s="3" t="s">
        <v>42</v>
      </c>
      <c r="Q4" s="5">
        <v>1</v>
      </c>
      <c r="R4" s="6">
        <v>1</v>
      </c>
      <c r="S4" s="6">
        <v>1</v>
      </c>
      <c r="T4" s="6">
        <v>1</v>
      </c>
      <c r="U4" s="6">
        <v>1</v>
      </c>
      <c r="V4" s="6">
        <v>1</v>
      </c>
      <c r="W4" s="4" t="s">
        <v>47</v>
      </c>
      <c r="X4" s="4" t="s">
        <v>48</v>
      </c>
      <c r="Y4" s="38">
        <f>+Y5+Y7+Y9+Y12+Y13+Y14+Y15+Y16+Y17</f>
        <v>670901264.36000001</v>
      </c>
      <c r="Z4" s="38">
        <f t="shared" ref="Z4:AA4" si="3">+Z5+Z7+Z9+Z12+Z13+Z14+Z15+Z16+Z17</f>
        <v>799339937.83000004</v>
      </c>
      <c r="AA4" s="38">
        <f t="shared" si="3"/>
        <v>758981932.14999998</v>
      </c>
      <c r="AB4" s="27">
        <f t="shared" si="1"/>
        <v>1.1312870797374688</v>
      </c>
      <c r="AC4" s="28">
        <f t="shared" si="2"/>
        <v>0.94951083541557857</v>
      </c>
    </row>
    <row r="5" spans="1:29" ht="81" x14ac:dyDescent="0.2">
      <c r="A5" s="1" t="s">
        <v>36</v>
      </c>
      <c r="B5" s="20"/>
      <c r="C5" s="2" t="s">
        <v>37</v>
      </c>
      <c r="D5" s="3"/>
      <c r="E5" s="3"/>
      <c r="F5" s="3"/>
      <c r="G5" s="3">
        <v>1</v>
      </c>
      <c r="H5" s="3">
        <v>1.1000000000000001</v>
      </c>
      <c r="I5" s="3" t="s">
        <v>38</v>
      </c>
      <c r="J5" s="3" t="s">
        <v>91</v>
      </c>
      <c r="K5" s="4" t="s">
        <v>39</v>
      </c>
      <c r="L5" s="4" t="s">
        <v>49</v>
      </c>
      <c r="M5" s="4" t="s">
        <v>50</v>
      </c>
      <c r="N5" s="3" t="s">
        <v>41</v>
      </c>
      <c r="O5" s="4" t="s">
        <v>27</v>
      </c>
      <c r="P5" s="4" t="s">
        <v>42</v>
      </c>
      <c r="Q5" s="5">
        <v>1</v>
      </c>
      <c r="R5" s="6">
        <v>1</v>
      </c>
      <c r="S5" s="6">
        <v>1</v>
      </c>
      <c r="T5" s="6">
        <v>4.96</v>
      </c>
      <c r="U5" s="6">
        <v>4.96</v>
      </c>
      <c r="V5" s="6">
        <v>4.96</v>
      </c>
      <c r="W5" s="4" t="s">
        <v>51</v>
      </c>
      <c r="X5" s="7" t="s">
        <v>52</v>
      </c>
      <c r="Y5" s="38">
        <v>29904593</v>
      </c>
      <c r="Z5" s="38">
        <v>29231629.32</v>
      </c>
      <c r="AA5" s="38">
        <v>29231629.32</v>
      </c>
      <c r="AB5" s="27">
        <f t="shared" si="1"/>
        <v>0.97749631034938345</v>
      </c>
      <c r="AC5" s="28">
        <f t="shared" si="2"/>
        <v>1</v>
      </c>
    </row>
    <row r="6" spans="1:29" ht="135" x14ac:dyDescent="0.2">
      <c r="A6" s="1" t="s">
        <v>36</v>
      </c>
      <c r="B6" s="30"/>
      <c r="C6" s="2" t="s">
        <v>37</v>
      </c>
      <c r="D6" s="3"/>
      <c r="E6" s="3"/>
      <c r="F6" s="3"/>
      <c r="G6" s="3">
        <v>1</v>
      </c>
      <c r="H6" s="3">
        <v>1.1000000000000001</v>
      </c>
      <c r="I6" s="3" t="s">
        <v>38</v>
      </c>
      <c r="J6" s="3" t="s">
        <v>91</v>
      </c>
      <c r="K6" s="4" t="s">
        <v>39</v>
      </c>
      <c r="L6" s="4" t="s">
        <v>53</v>
      </c>
      <c r="M6" s="4" t="s">
        <v>54</v>
      </c>
      <c r="N6" s="3" t="s">
        <v>41</v>
      </c>
      <c r="O6" s="4" t="s">
        <v>27</v>
      </c>
      <c r="P6" s="4" t="s">
        <v>55</v>
      </c>
      <c r="Q6" s="5">
        <v>1</v>
      </c>
      <c r="R6" s="6">
        <v>1</v>
      </c>
      <c r="S6" s="6">
        <v>1</v>
      </c>
      <c r="T6" s="6">
        <v>1.65</v>
      </c>
      <c r="U6" s="6">
        <v>1.65</v>
      </c>
      <c r="V6" s="6">
        <v>1.65</v>
      </c>
      <c r="W6" s="4" t="s">
        <v>56</v>
      </c>
      <c r="X6" s="7" t="s">
        <v>52</v>
      </c>
      <c r="Y6" s="38">
        <v>29904593</v>
      </c>
      <c r="Z6" s="38">
        <v>29231629.32</v>
      </c>
      <c r="AA6" s="38">
        <v>29231629.32</v>
      </c>
      <c r="AB6" s="27">
        <f t="shared" si="1"/>
        <v>0.97749631034938345</v>
      </c>
      <c r="AC6" s="28">
        <f t="shared" si="2"/>
        <v>1</v>
      </c>
    </row>
    <row r="7" spans="1:29" ht="81" x14ac:dyDescent="0.2">
      <c r="A7" s="1" t="s">
        <v>36</v>
      </c>
      <c r="B7" s="30"/>
      <c r="C7" s="2" t="s">
        <v>37</v>
      </c>
      <c r="D7" s="3"/>
      <c r="E7" s="3"/>
      <c r="F7" s="3"/>
      <c r="G7" s="3">
        <v>1</v>
      </c>
      <c r="H7" s="3">
        <v>1.1000000000000001</v>
      </c>
      <c r="I7" s="3" t="s">
        <v>38</v>
      </c>
      <c r="J7" s="3" t="s">
        <v>92</v>
      </c>
      <c r="K7" s="4" t="s">
        <v>39</v>
      </c>
      <c r="L7" s="4" t="s">
        <v>57</v>
      </c>
      <c r="M7" s="4" t="s">
        <v>58</v>
      </c>
      <c r="N7" s="3" t="s">
        <v>41</v>
      </c>
      <c r="O7" s="4" t="s">
        <v>27</v>
      </c>
      <c r="P7" s="4" t="s">
        <v>42</v>
      </c>
      <c r="Q7" s="5">
        <v>1</v>
      </c>
      <c r="R7" s="6">
        <v>1</v>
      </c>
      <c r="S7" s="6">
        <v>1</v>
      </c>
      <c r="T7" s="6">
        <v>0.98</v>
      </c>
      <c r="U7" s="6">
        <v>0.98</v>
      </c>
      <c r="V7" s="6">
        <v>0.98</v>
      </c>
      <c r="W7" s="4" t="s">
        <v>59</v>
      </c>
      <c r="X7" s="7" t="s">
        <v>60</v>
      </c>
      <c r="Y7" s="38">
        <v>231185434</v>
      </c>
      <c r="Z7" s="38">
        <v>230851137.02000001</v>
      </c>
      <c r="AA7" s="38">
        <v>229630639.97</v>
      </c>
      <c r="AB7" s="27">
        <f t="shared" si="1"/>
        <v>0.9932746886207372</v>
      </c>
      <c r="AC7" s="28">
        <f t="shared" si="2"/>
        <v>0.9947130559296562</v>
      </c>
    </row>
    <row r="8" spans="1:29" ht="94.5" x14ac:dyDescent="0.2">
      <c r="A8" s="1" t="s">
        <v>36</v>
      </c>
      <c r="B8" s="30"/>
      <c r="C8" s="2" t="s">
        <v>37</v>
      </c>
      <c r="D8" s="3"/>
      <c r="E8" s="3"/>
      <c r="F8" s="3"/>
      <c r="G8" s="3">
        <v>1</v>
      </c>
      <c r="H8" s="3">
        <v>1.1000000000000001</v>
      </c>
      <c r="I8" s="3" t="s">
        <v>38</v>
      </c>
      <c r="J8" s="3" t="s">
        <v>92</v>
      </c>
      <c r="K8" s="4" t="s">
        <v>39</v>
      </c>
      <c r="L8" s="4" t="s">
        <v>61</v>
      </c>
      <c r="M8" s="4" t="s">
        <v>62</v>
      </c>
      <c r="N8" s="3" t="s">
        <v>41</v>
      </c>
      <c r="O8" s="4" t="s">
        <v>27</v>
      </c>
      <c r="P8" s="4" t="s">
        <v>42</v>
      </c>
      <c r="Q8" s="5">
        <v>1</v>
      </c>
      <c r="R8" s="8">
        <v>1</v>
      </c>
      <c r="S8" s="6">
        <v>1</v>
      </c>
      <c r="T8" s="6">
        <v>1.3</v>
      </c>
      <c r="U8" s="6">
        <v>1.3</v>
      </c>
      <c r="V8" s="6">
        <v>1.3</v>
      </c>
      <c r="W8" s="4" t="s">
        <v>63</v>
      </c>
      <c r="X8" s="7" t="s">
        <v>60</v>
      </c>
      <c r="Y8" s="38">
        <v>231185434</v>
      </c>
      <c r="Z8" s="38">
        <v>230851137.02000001</v>
      </c>
      <c r="AA8" s="38">
        <v>229630639.97</v>
      </c>
      <c r="AB8" s="27">
        <f t="shared" si="1"/>
        <v>0.9932746886207372</v>
      </c>
      <c r="AC8" s="28">
        <f t="shared" si="2"/>
        <v>0.9947130559296562</v>
      </c>
    </row>
    <row r="9" spans="1:29" ht="94.5" x14ac:dyDescent="0.2">
      <c r="A9" s="1" t="s">
        <v>36</v>
      </c>
      <c r="B9" s="30"/>
      <c r="C9" s="2" t="s">
        <v>37</v>
      </c>
      <c r="D9" s="3"/>
      <c r="E9" s="3"/>
      <c r="F9" s="3"/>
      <c r="G9" s="3">
        <v>1</v>
      </c>
      <c r="H9" s="3">
        <v>1.1000000000000001</v>
      </c>
      <c r="I9" s="3" t="s">
        <v>38</v>
      </c>
      <c r="J9" s="3" t="s">
        <v>93</v>
      </c>
      <c r="K9" s="4" t="s">
        <v>39</v>
      </c>
      <c r="L9" s="4" t="s">
        <v>64</v>
      </c>
      <c r="M9" s="4" t="s">
        <v>65</v>
      </c>
      <c r="N9" s="3" t="s">
        <v>41</v>
      </c>
      <c r="O9" s="4" t="s">
        <v>27</v>
      </c>
      <c r="P9" s="4" t="s">
        <v>42</v>
      </c>
      <c r="Q9" s="5">
        <v>1</v>
      </c>
      <c r="R9" s="6">
        <v>1</v>
      </c>
      <c r="S9" s="6">
        <v>1</v>
      </c>
      <c r="T9" s="6">
        <v>1</v>
      </c>
      <c r="U9" s="6">
        <v>1</v>
      </c>
      <c r="V9" s="6">
        <v>1</v>
      </c>
      <c r="W9" s="4" t="s">
        <v>66</v>
      </c>
      <c r="X9" s="7" t="s">
        <v>67</v>
      </c>
      <c r="Y9" s="38">
        <v>25713683</v>
      </c>
      <c r="Z9" s="38">
        <v>26823787.75</v>
      </c>
      <c r="AA9" s="38">
        <v>26533061.300000001</v>
      </c>
      <c r="AB9" s="27">
        <f t="shared" si="1"/>
        <v>1.0318654585576092</v>
      </c>
      <c r="AC9" s="28">
        <f t="shared" si="2"/>
        <v>0.98916161831022542</v>
      </c>
    </row>
    <row r="10" spans="1:29" ht="189" x14ac:dyDescent="0.2">
      <c r="A10" s="1" t="s">
        <v>36</v>
      </c>
      <c r="B10" s="30"/>
      <c r="C10" s="2" t="s">
        <v>37</v>
      </c>
      <c r="D10" s="3"/>
      <c r="E10" s="3"/>
      <c r="F10" s="3"/>
      <c r="G10" s="3">
        <v>1</v>
      </c>
      <c r="H10" s="3">
        <v>1.1000000000000001</v>
      </c>
      <c r="I10" s="3" t="s">
        <v>38</v>
      </c>
      <c r="J10" s="3" t="s">
        <v>93</v>
      </c>
      <c r="K10" s="4" t="s">
        <v>39</v>
      </c>
      <c r="L10" s="4" t="s">
        <v>68</v>
      </c>
      <c r="M10" s="4" t="s">
        <v>69</v>
      </c>
      <c r="N10" s="3" t="s">
        <v>41</v>
      </c>
      <c r="O10" s="4" t="s">
        <v>27</v>
      </c>
      <c r="P10" s="4" t="s">
        <v>42</v>
      </c>
      <c r="Q10" s="5">
        <v>1</v>
      </c>
      <c r="R10" s="6">
        <v>1</v>
      </c>
      <c r="S10" s="6">
        <v>1</v>
      </c>
      <c r="T10" s="6">
        <v>1</v>
      </c>
      <c r="U10" s="6">
        <v>1</v>
      </c>
      <c r="V10" s="6">
        <v>1</v>
      </c>
      <c r="W10" s="4" t="s">
        <v>70</v>
      </c>
      <c r="X10" s="7" t="s">
        <v>67</v>
      </c>
      <c r="Y10" s="38">
        <v>25713683</v>
      </c>
      <c r="Z10" s="38">
        <v>26823787.75</v>
      </c>
      <c r="AA10" s="38">
        <v>26533061.300000001</v>
      </c>
      <c r="AB10" s="27">
        <f t="shared" si="1"/>
        <v>1.0318654585576092</v>
      </c>
      <c r="AC10" s="28">
        <f t="shared" si="2"/>
        <v>0.98916161831022542</v>
      </c>
    </row>
    <row r="11" spans="1:29" ht="135" x14ac:dyDescent="0.2">
      <c r="A11" s="1" t="s">
        <v>36</v>
      </c>
      <c r="B11" s="30"/>
      <c r="C11" s="2" t="s">
        <v>37</v>
      </c>
      <c r="D11" s="3"/>
      <c r="E11" s="3"/>
      <c r="F11" s="3"/>
      <c r="G11" s="3">
        <v>1</v>
      </c>
      <c r="H11" s="3">
        <v>1.1000000000000001</v>
      </c>
      <c r="I11" s="3" t="s">
        <v>38</v>
      </c>
      <c r="J11" s="3" t="s">
        <v>93</v>
      </c>
      <c r="K11" s="4" t="s">
        <v>39</v>
      </c>
      <c r="L11" s="4" t="s">
        <v>71</v>
      </c>
      <c r="M11" s="4" t="s">
        <v>72</v>
      </c>
      <c r="N11" s="3" t="s">
        <v>41</v>
      </c>
      <c r="O11" s="4" t="s">
        <v>27</v>
      </c>
      <c r="P11" s="4" t="s">
        <v>55</v>
      </c>
      <c r="Q11" s="5">
        <v>1</v>
      </c>
      <c r="R11" s="6">
        <v>1</v>
      </c>
      <c r="S11" s="6">
        <v>1</v>
      </c>
      <c r="T11" s="6">
        <v>1</v>
      </c>
      <c r="U11" s="6">
        <v>1</v>
      </c>
      <c r="V11" s="6">
        <v>1</v>
      </c>
      <c r="W11" s="4" t="s">
        <v>73</v>
      </c>
      <c r="X11" s="7" t="s">
        <v>67</v>
      </c>
      <c r="Y11" s="38">
        <v>25713683</v>
      </c>
      <c r="Z11" s="38">
        <v>26823787.75</v>
      </c>
      <c r="AA11" s="38">
        <v>26533061.300000001</v>
      </c>
      <c r="AB11" s="27">
        <f t="shared" si="1"/>
        <v>1.0318654585576092</v>
      </c>
      <c r="AC11" s="28">
        <f t="shared" si="2"/>
        <v>0.98916161831022542</v>
      </c>
    </row>
    <row r="12" spans="1:29" ht="135" x14ac:dyDescent="0.2">
      <c r="A12" s="1" t="s">
        <v>36</v>
      </c>
      <c r="B12" s="30"/>
      <c r="C12" s="2" t="s">
        <v>37</v>
      </c>
      <c r="D12" s="3"/>
      <c r="E12" s="3"/>
      <c r="F12" s="3"/>
      <c r="G12" s="3">
        <v>1</v>
      </c>
      <c r="H12" s="3">
        <v>1.1000000000000001</v>
      </c>
      <c r="I12" s="3" t="s">
        <v>38</v>
      </c>
      <c r="J12" s="3" t="s">
        <v>94</v>
      </c>
      <c r="K12" s="4" t="s">
        <v>39</v>
      </c>
      <c r="L12" s="4" t="s">
        <v>74</v>
      </c>
      <c r="M12" s="4" t="s">
        <v>75</v>
      </c>
      <c r="N12" s="3" t="s">
        <v>41</v>
      </c>
      <c r="O12" s="3" t="s">
        <v>27</v>
      </c>
      <c r="P12" s="3" t="s">
        <v>42</v>
      </c>
      <c r="Q12" s="5">
        <v>1</v>
      </c>
      <c r="R12" s="6">
        <v>1</v>
      </c>
      <c r="S12" s="6">
        <v>1</v>
      </c>
      <c r="T12" s="6">
        <v>0.13</v>
      </c>
      <c r="U12" s="6">
        <v>0.13</v>
      </c>
      <c r="V12" s="6">
        <v>0.13</v>
      </c>
      <c r="W12" s="4" t="s">
        <v>76</v>
      </c>
      <c r="X12" s="7" t="s">
        <v>67</v>
      </c>
      <c r="Y12" s="38">
        <v>144454547</v>
      </c>
      <c r="Z12" s="38">
        <v>145709339.43000001</v>
      </c>
      <c r="AA12" s="38">
        <v>141115189.78</v>
      </c>
      <c r="AB12" s="27">
        <f t="shared" si="1"/>
        <v>0.97688298991377542</v>
      </c>
      <c r="AC12" s="28">
        <f t="shared" si="2"/>
        <v>0.96847045173650603</v>
      </c>
    </row>
    <row r="13" spans="1:29" ht="255" x14ac:dyDescent="0.2">
      <c r="A13" s="1" t="s">
        <v>36</v>
      </c>
      <c r="B13" s="30"/>
      <c r="C13" s="2" t="s">
        <v>37</v>
      </c>
      <c r="D13" s="3"/>
      <c r="E13" s="3"/>
      <c r="F13" s="3"/>
      <c r="G13" s="3">
        <v>1</v>
      </c>
      <c r="H13" s="3">
        <v>1.1000000000000001</v>
      </c>
      <c r="I13" s="3" t="s">
        <v>38</v>
      </c>
      <c r="J13" s="3" t="s">
        <v>77</v>
      </c>
      <c r="K13" s="4" t="s">
        <v>39</v>
      </c>
      <c r="L13" s="4" t="s">
        <v>97</v>
      </c>
      <c r="M13" s="9" t="s">
        <v>87</v>
      </c>
      <c r="N13" s="3" t="s">
        <v>88</v>
      </c>
      <c r="O13" s="3" t="s">
        <v>87</v>
      </c>
      <c r="P13" s="3" t="s">
        <v>42</v>
      </c>
      <c r="Q13" s="10" t="s">
        <v>87</v>
      </c>
      <c r="R13" s="11" t="s">
        <v>96</v>
      </c>
      <c r="S13" s="11" t="s">
        <v>96</v>
      </c>
      <c r="T13" s="11" t="s">
        <v>102</v>
      </c>
      <c r="U13" s="11" t="s">
        <v>103</v>
      </c>
      <c r="V13" s="11" t="s">
        <v>103</v>
      </c>
      <c r="W13" s="12" t="s">
        <v>87</v>
      </c>
      <c r="X13" s="13" t="s">
        <v>90</v>
      </c>
      <c r="Y13" s="38">
        <v>155169610</v>
      </c>
      <c r="Z13" s="38">
        <v>242132516.50999999</v>
      </c>
      <c r="AA13" s="38">
        <v>216435608.63999999</v>
      </c>
      <c r="AB13" s="27">
        <f t="shared" si="1"/>
        <v>1.3948324587527157</v>
      </c>
      <c r="AC13" s="28">
        <f t="shared" si="2"/>
        <v>0.8938725445042045</v>
      </c>
    </row>
    <row r="14" spans="1:29" ht="119.25" x14ac:dyDescent="0.2">
      <c r="A14" s="1" t="s">
        <v>36</v>
      </c>
      <c r="B14" s="30"/>
      <c r="C14" s="2" t="s">
        <v>37</v>
      </c>
      <c r="D14" s="3"/>
      <c r="E14" s="3"/>
      <c r="F14" s="3"/>
      <c r="G14" s="3">
        <v>1</v>
      </c>
      <c r="H14" s="3">
        <v>1.1000000000000001</v>
      </c>
      <c r="I14" s="3" t="s">
        <v>38</v>
      </c>
      <c r="J14" s="3" t="s">
        <v>78</v>
      </c>
      <c r="K14" s="4" t="s">
        <v>39</v>
      </c>
      <c r="L14" s="14" t="s">
        <v>98</v>
      </c>
      <c r="M14" s="9" t="s">
        <v>87</v>
      </c>
      <c r="N14" s="3" t="s">
        <v>88</v>
      </c>
      <c r="O14" s="3" t="s">
        <v>87</v>
      </c>
      <c r="P14" s="3" t="s">
        <v>42</v>
      </c>
      <c r="Q14" s="5" t="s">
        <v>87</v>
      </c>
      <c r="R14" s="15" t="s">
        <v>95</v>
      </c>
      <c r="S14" s="15" t="s">
        <v>95</v>
      </c>
      <c r="T14" s="15" t="s">
        <v>104</v>
      </c>
      <c r="U14" s="15" t="s">
        <v>105</v>
      </c>
      <c r="V14" s="15" t="s">
        <v>105</v>
      </c>
      <c r="W14" s="12" t="s">
        <v>87</v>
      </c>
      <c r="X14" s="13" t="s">
        <v>87</v>
      </c>
      <c r="Y14" s="38">
        <v>5941099</v>
      </c>
      <c r="Z14" s="38">
        <v>5576296.2300000004</v>
      </c>
      <c r="AA14" s="38">
        <v>5563296.2300000004</v>
      </c>
      <c r="AB14" s="27">
        <f t="shared" si="1"/>
        <v>0.93640860554587635</v>
      </c>
      <c r="AC14" s="28">
        <f t="shared" si="2"/>
        <v>0.9976687034791909</v>
      </c>
    </row>
    <row r="15" spans="1:29" ht="92.25" x14ac:dyDescent="0.2">
      <c r="A15" s="1" t="s">
        <v>36</v>
      </c>
      <c r="B15" s="30" t="s">
        <v>2</v>
      </c>
      <c r="C15" s="2" t="s">
        <v>37</v>
      </c>
      <c r="D15" s="3"/>
      <c r="E15" s="3"/>
      <c r="F15" s="3"/>
      <c r="G15" s="3">
        <v>1</v>
      </c>
      <c r="H15" s="3">
        <v>1.1000000000000001</v>
      </c>
      <c r="I15" s="3" t="s">
        <v>38</v>
      </c>
      <c r="J15" s="3" t="s">
        <v>79</v>
      </c>
      <c r="K15" s="4" t="s">
        <v>39</v>
      </c>
      <c r="L15" s="14" t="s">
        <v>99</v>
      </c>
      <c r="M15" s="9" t="s">
        <v>87</v>
      </c>
      <c r="N15" s="3" t="s">
        <v>88</v>
      </c>
      <c r="O15" s="3" t="s">
        <v>87</v>
      </c>
      <c r="P15" s="3" t="s">
        <v>42</v>
      </c>
      <c r="Q15" s="5" t="s">
        <v>87</v>
      </c>
      <c r="R15" s="4" t="s">
        <v>83</v>
      </c>
      <c r="S15" s="4" t="s">
        <v>83</v>
      </c>
      <c r="T15" s="4" t="s">
        <v>106</v>
      </c>
      <c r="U15" s="4" t="s">
        <v>107</v>
      </c>
      <c r="V15" s="4" t="s">
        <v>107</v>
      </c>
      <c r="W15" s="12" t="s">
        <v>87</v>
      </c>
      <c r="X15" s="13" t="s">
        <v>87</v>
      </c>
      <c r="Y15" s="38">
        <v>22479665</v>
      </c>
      <c r="Z15" s="38">
        <v>19362162.969999999</v>
      </c>
      <c r="AA15" s="38">
        <v>18538782.09</v>
      </c>
      <c r="AB15" s="27">
        <f t="shared" si="1"/>
        <v>0.82469120825421549</v>
      </c>
      <c r="AC15" s="28">
        <f t="shared" si="2"/>
        <v>0.95747474694455592</v>
      </c>
    </row>
    <row r="16" spans="1:29" ht="150" customHeight="1" x14ac:dyDescent="0.2">
      <c r="A16" s="1" t="s">
        <v>36</v>
      </c>
      <c r="B16" s="31" t="s">
        <v>3</v>
      </c>
      <c r="C16" s="2" t="s">
        <v>37</v>
      </c>
      <c r="D16" s="3"/>
      <c r="E16" s="3"/>
      <c r="F16" s="3"/>
      <c r="G16" s="3">
        <v>1</v>
      </c>
      <c r="H16" s="3">
        <v>1.1000000000000001</v>
      </c>
      <c r="I16" s="3" t="s">
        <v>38</v>
      </c>
      <c r="J16" s="3" t="s">
        <v>80</v>
      </c>
      <c r="K16" s="4" t="s">
        <v>39</v>
      </c>
      <c r="L16" s="14" t="s">
        <v>100</v>
      </c>
      <c r="M16" s="3" t="s">
        <v>87</v>
      </c>
      <c r="N16" s="3" t="s">
        <v>88</v>
      </c>
      <c r="O16" s="3" t="s">
        <v>87</v>
      </c>
      <c r="P16" s="3" t="s">
        <v>42</v>
      </c>
      <c r="Q16" s="5" t="s">
        <v>87</v>
      </c>
      <c r="R16" s="32" t="s">
        <v>84</v>
      </c>
      <c r="S16" s="32" t="s">
        <v>84</v>
      </c>
      <c r="T16" s="16" t="s">
        <v>84</v>
      </c>
      <c r="U16" s="17" t="s">
        <v>108</v>
      </c>
      <c r="V16" s="17" t="s">
        <v>108</v>
      </c>
      <c r="W16" s="12" t="s">
        <v>87</v>
      </c>
      <c r="X16" s="13" t="s">
        <v>87</v>
      </c>
      <c r="Y16" s="38">
        <v>11857099.359999999</v>
      </c>
      <c r="Z16" s="38">
        <v>50448168.020000003</v>
      </c>
      <c r="AA16" s="38">
        <v>45685246.170000002</v>
      </c>
      <c r="AB16" s="27">
        <f t="shared" si="1"/>
        <v>3.8529867029806186</v>
      </c>
      <c r="AC16" s="28">
        <f t="shared" si="2"/>
        <v>0.90558781345416239</v>
      </c>
    </row>
    <row r="17" spans="1:29" ht="40.5" x14ac:dyDescent="0.2">
      <c r="A17" s="1" t="s">
        <v>36</v>
      </c>
      <c r="B17" s="20"/>
      <c r="C17" s="2" t="s">
        <v>37</v>
      </c>
      <c r="D17" s="3"/>
      <c r="E17" s="3"/>
      <c r="F17" s="3"/>
      <c r="G17" s="3">
        <v>1</v>
      </c>
      <c r="H17" s="3">
        <v>1</v>
      </c>
      <c r="I17" s="3" t="s">
        <v>81</v>
      </c>
      <c r="J17" s="3" t="s">
        <v>86</v>
      </c>
      <c r="K17" s="4" t="s">
        <v>39</v>
      </c>
      <c r="L17" s="4" t="s">
        <v>85</v>
      </c>
      <c r="M17" s="9" t="s">
        <v>87</v>
      </c>
      <c r="N17" s="3" t="s">
        <v>88</v>
      </c>
      <c r="O17" s="3" t="s">
        <v>87</v>
      </c>
      <c r="P17" s="3" t="s">
        <v>42</v>
      </c>
      <c r="Q17" s="3" t="s">
        <v>87</v>
      </c>
      <c r="R17" s="3">
        <v>150</v>
      </c>
      <c r="S17" s="3">
        <v>150</v>
      </c>
      <c r="T17" s="3">
        <v>144</v>
      </c>
      <c r="U17" s="3">
        <v>0.96</v>
      </c>
      <c r="V17" s="3">
        <v>0.96</v>
      </c>
      <c r="W17" s="18" t="s">
        <v>87</v>
      </c>
      <c r="X17" s="18" t="s">
        <v>87</v>
      </c>
      <c r="Y17" s="38">
        <v>44195534</v>
      </c>
      <c r="Z17" s="38">
        <v>49204900.579999998</v>
      </c>
      <c r="AA17" s="38">
        <v>46248478.649999999</v>
      </c>
      <c r="AB17" s="27">
        <f t="shared" si="1"/>
        <v>1.0464514050220548</v>
      </c>
      <c r="AC17" s="28">
        <f t="shared" si="2"/>
        <v>0.93991610804713877</v>
      </c>
    </row>
    <row r="18" spans="1:29" ht="25.5" x14ac:dyDescent="0.2">
      <c r="A18" s="33"/>
      <c r="B18" s="30" t="s">
        <v>4</v>
      </c>
      <c r="C18" s="3"/>
      <c r="D18" s="3"/>
      <c r="E18" s="3"/>
      <c r="F18" s="3"/>
      <c r="G18" s="3"/>
      <c r="H18" s="3"/>
      <c r="I18" s="3"/>
      <c r="J18" s="3"/>
      <c r="K18" s="3"/>
      <c r="L18" s="3"/>
      <c r="M18" s="3"/>
      <c r="N18" s="3" t="s">
        <v>89</v>
      </c>
      <c r="O18" s="3"/>
      <c r="P18" s="3"/>
      <c r="Q18" s="3"/>
      <c r="R18" s="3"/>
      <c r="S18" s="3"/>
      <c r="T18" s="3"/>
      <c r="U18" s="3"/>
      <c r="V18" s="3"/>
      <c r="W18" s="3"/>
      <c r="X18" s="3"/>
      <c r="Y18" s="26"/>
      <c r="Z18" s="26"/>
      <c r="AA18" s="26"/>
      <c r="AB18" s="3"/>
      <c r="AC18" s="34"/>
    </row>
    <row r="19" spans="1:29" x14ac:dyDescent="0.2">
      <c r="A19" s="33"/>
      <c r="B19" s="31" t="s">
        <v>5</v>
      </c>
      <c r="C19" s="3"/>
      <c r="D19" s="3"/>
      <c r="E19" s="3"/>
      <c r="F19" s="3"/>
      <c r="G19" s="3"/>
      <c r="H19" s="3"/>
      <c r="I19" s="3"/>
      <c r="J19" s="3"/>
      <c r="K19" s="3"/>
      <c r="L19" s="3"/>
      <c r="M19" s="3"/>
      <c r="N19" s="3"/>
      <c r="O19" s="3"/>
      <c r="P19" s="3"/>
      <c r="Q19" s="3"/>
      <c r="R19" s="3"/>
      <c r="S19" s="3"/>
      <c r="T19" s="3"/>
      <c r="U19" s="3"/>
      <c r="V19" s="3"/>
      <c r="W19" s="3"/>
      <c r="X19" s="3"/>
      <c r="Y19" s="26"/>
      <c r="Z19" s="26"/>
      <c r="AA19" s="26"/>
      <c r="AB19" s="3"/>
      <c r="AC19" s="34"/>
    </row>
    <row r="21" spans="1:29" x14ac:dyDescent="0.2">
      <c r="A21" s="35"/>
    </row>
  </sheetData>
  <mergeCells count="1">
    <mergeCell ref="A1:A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IR_1703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Karla Denisse Barajas Solis</cp:lastModifiedBy>
  <cp:lastPrinted>2017-10-12T17:21:45Z</cp:lastPrinted>
  <dcterms:created xsi:type="dcterms:W3CDTF">2014-10-22T05:35:08Z</dcterms:created>
  <dcterms:modified xsi:type="dcterms:W3CDTF">2018-02-13T16:14:58Z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