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contabilidad\Procesos\1_PAGINA DE TRANSPARENCIA\2018\1er_trimestre_digitales\"/>
    </mc:Choice>
  </mc:AlternateContent>
  <bookViews>
    <workbookView xWindow="0" yWindow="0" windowWidth="28800" windowHeight="12336"/>
  </bookViews>
  <sheets>
    <sheet name="PPI" sheetId="5" r:id="rId1"/>
  </sheets>
  <definedNames>
    <definedName name="_xlnm.Print_Titles" localSheetId="0">PPI!$1:$3</definedName>
  </definedNames>
  <calcPr calcId="162913"/>
</workbook>
</file>

<file path=xl/calcChain.xml><?xml version="1.0" encoding="utf-8"?>
<calcChain xmlns="http://schemas.openxmlformats.org/spreadsheetml/2006/main">
  <c r="F4" i="5" l="1"/>
  <c r="E4" i="5"/>
  <c r="L48" i="5"/>
  <c r="K48" i="5"/>
  <c r="M53" i="5"/>
  <c r="N48" i="5"/>
  <c r="M48" i="5"/>
  <c r="M42" i="5"/>
  <c r="M40" i="5"/>
  <c r="M35" i="5"/>
  <c r="M33" i="5"/>
  <c r="M30" i="5"/>
  <c r="M24" i="5"/>
  <c r="M17" i="5"/>
  <c r="M15" i="5"/>
  <c r="M11" i="5"/>
  <c r="N9" i="5"/>
  <c r="N7" i="5"/>
  <c r="G5" i="5"/>
  <c r="G4" i="5"/>
  <c r="L4" i="5"/>
  <c r="K5" i="5"/>
  <c r="K4" i="5"/>
  <c r="K15" i="5"/>
  <c r="K17" i="5"/>
  <c r="K24" i="5"/>
  <c r="K30" i="5"/>
  <c r="K33" i="5"/>
  <c r="K35" i="5"/>
  <c r="K40" i="5"/>
  <c r="K42" i="5"/>
  <c r="K11" i="5"/>
  <c r="L9" i="5"/>
  <c r="L11" i="5"/>
  <c r="L15" i="5"/>
  <c r="L17" i="5"/>
  <c r="L21" i="5"/>
  <c r="L24" i="5"/>
  <c r="L30" i="5"/>
  <c r="L33" i="5"/>
  <c r="L35" i="5"/>
  <c r="L40" i="5"/>
  <c r="L42" i="5"/>
  <c r="L53" i="5"/>
  <c r="L7" i="5"/>
  <c r="F50" i="5"/>
  <c r="G50" i="5"/>
  <c r="L50" i="5"/>
  <c r="E50" i="5"/>
  <c r="F5" i="5"/>
  <c r="E5" i="5"/>
  <c r="L5" i="5"/>
</calcChain>
</file>

<file path=xl/sharedStrings.xml><?xml version="1.0" encoding="utf-8"?>
<sst xmlns="http://schemas.openxmlformats.org/spreadsheetml/2006/main" count="71" uniqueCount="65">
  <si>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</si>
  <si>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</si>
  <si>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</si>
  <si>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</si>
  <si>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</si>
  <si>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</si>
  <si>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</si>
  <si>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</si>
  <si>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</si>
  <si>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</si>
  <si>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</si>
  <si>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</si>
  <si>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</si>
  <si>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</si>
  <si>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</si>
  <si>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</si>
  <si>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</si>
  <si>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E046</t>
  </si>
  <si>
    <t>E046 PODER LEGISLATIVO</t>
  </si>
  <si>
    <t>Inversión Bienes Muebles</t>
  </si>
  <si>
    <t>21112-C101  JGYCP</t>
  </si>
  <si>
    <t xml:space="preserve">    18.101.P001  JGYCP</t>
  </si>
  <si>
    <t>21112-C102  PARTIDO ACCION NACIONAL</t>
  </si>
  <si>
    <t xml:space="preserve">   18.102.P001  PAN</t>
  </si>
  <si>
    <t>21112-C203  UDD</t>
  </si>
  <si>
    <t>21112-C207  UNIDAD DE GESTION SOCIAL</t>
  </si>
  <si>
    <t>21112-C204  UFP</t>
  </si>
  <si>
    <t xml:space="preserve">     18.207.P008  Atención chat en línea.</t>
  </si>
  <si>
    <t xml:space="preserve">     18.207.P011  Casas de Gestión</t>
  </si>
  <si>
    <t>21112-C208  DIR. GRAL. DE ADMÓN.</t>
  </si>
  <si>
    <t xml:space="preserve">     17.000.0000  Compromiso</t>
  </si>
  <si>
    <t xml:space="preserve"> 21112-C211  DTI</t>
  </si>
  <si>
    <t>21112-C213  CCBAyA</t>
  </si>
  <si>
    <t xml:space="preserve">     18.401.P005  Proceso de Imagen Fotográfica</t>
  </si>
  <si>
    <t>21112-C502  ASEG</t>
  </si>
  <si>
    <t xml:space="preserve">     18.215.G002  Proceso Consultivo</t>
  </si>
  <si>
    <t xml:space="preserve">     18.216.G005  Montaje de eventos</t>
  </si>
  <si>
    <t>21112-C215  DIRECCION DE ASUNTOS JURIDICOS</t>
  </si>
  <si>
    <t xml:space="preserve"> 21112-C216  UNIDAD DE EVENTOS Y PROTOCOLO</t>
  </si>
  <si>
    <t>21112-C301  CONTRALORIA INTERNA</t>
  </si>
  <si>
    <t>21112-C401  COMUNICACION SOCIAL</t>
  </si>
  <si>
    <t xml:space="preserve">     18.401.P006  Proceso de Imágenes y Video</t>
  </si>
  <si>
    <t>Inversión Bienes Inmuebles</t>
  </si>
  <si>
    <t>Poder Legislativo del Estado de Guanajuato
Programas y Proyectos de Inversión
DEL 01 de Enero AL 31 de Marzo de 2018</t>
  </si>
  <si>
    <t xml:space="preserve">     18.401.P007  Procesos de Coordinación de Imagen Grafica</t>
  </si>
  <si>
    <t xml:space="preserve">     18.401.P004  Proceso de Coordinación de Información</t>
  </si>
  <si>
    <t xml:space="preserve">     18.301.G001  Realizar auditorías, Revisiones y Evaluaciones</t>
  </si>
  <si>
    <t xml:space="preserve">     18.216.G004  Grabación de la actividad Legislativa</t>
  </si>
  <si>
    <t xml:space="preserve">     18.216.G003  Apoyo a Diputados y Diputadas (Logístca)</t>
  </si>
  <si>
    <t xml:space="preserve">     18.216.G002  Desarrollo de eventos</t>
  </si>
  <si>
    <t xml:space="preserve">     18.213.G001  Adquisiciones</t>
  </si>
  <si>
    <t xml:space="preserve">     18.211.G009  Garantizar la seguridad física y lógica</t>
  </si>
  <si>
    <t xml:space="preserve">     18.211.G004  Administrar la infraestructura</t>
  </si>
  <si>
    <t xml:space="preserve">     18.211.G010  Garantizar la seguridad Logica de TI</t>
  </si>
  <si>
    <t xml:space="preserve">     18.211.G002  Proyectar, evaluar, Diagnosticar TI</t>
  </si>
  <si>
    <t xml:space="preserve">     18.208.G001  Coadyuvar al Ejercicio del gasto</t>
  </si>
  <si>
    <t xml:space="preserve">     18.207.P001  Análisis y evaluación de Peticiones</t>
  </si>
  <si>
    <t xml:space="preserve">     18.502.G001  Dir. Gral de Administración ASEG</t>
  </si>
  <si>
    <t xml:space="preserve">     18.204.P006  Generación de aplicación de analisis</t>
  </si>
  <si>
    <t xml:space="preserve">     18.203.P003  Museo de la Casa Legislativa</t>
  </si>
  <si>
    <t xml:space="preserve">     18.203.P002  Elaboración del Diario de los Debates</t>
  </si>
  <si>
    <t xml:space="preserve">     18.203.P001  Implementar metodos para clasificación de archivo</t>
  </si>
  <si>
    <t>El Poder Legislativo del Estado de Guanajuato cuenta con bienes muebles que le permiten responder a las exigencias para el desarrollo insitucional y la administracón de los recursos para brindar a los usuarios servicios agiles, flexibles, dinamicos. modernos y accesibles.</t>
  </si>
  <si>
    <t>El Poder Legislativo del Estado de Guanajuato cuenta con un espacio seguro, funcional y confortable para el desarrollo de las funciones de representación, legislación, fiscalización, transparencia y administración.</t>
  </si>
  <si>
    <t>6221 construccion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</si>
</sst>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0" fillId="0" borderId="0" xfId="0" applyFont="1" applyBorder="1" applyProtection="1">
      <protection locked="0"/>
    </xf>
    <xf numFmtId="0" fontId="0" fillId="0" borderId="0" xfId="0" applyFont="1" applyAlignment="1" applyProtection="1">
      <alignment wrapText="1"/>
      <protection locked="0"/>
    </xf>
    <xf numFmtId="43" fontId="0" fillId="0" borderId="0" xfId="0" applyNumberFormat="1" applyFont="1" applyProtection="1"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0" fillId="0" borderId="6" xfId="0" applyFont="1" applyBorder="1" applyProtection="1">
      <protection locked="0"/>
    </xf>
    <xf numFmtId="43" fontId="0" fillId="0" borderId="6" xfId="0" applyNumberFormat="1" applyFont="1" applyBorder="1" applyProtection="1">
      <protection locked="0"/>
    </xf>
    <xf numFmtId="0" fontId="0" fillId="0" borderId="3" xfId="0" applyFont="1" applyBorder="1" applyProtection="1">
      <protection locked="0"/>
    </xf>
    <xf numFmtId="43" fontId="0" fillId="0" borderId="3" xfId="17" applyFont="1" applyBorder="1" applyProtection="1">
      <protection locked="0"/>
    </xf>
    <xf numFmtId="0" fontId="0" fillId="0" borderId="4" xfId="0" applyFont="1" applyBorder="1" applyProtection="1">
      <protection locked="0"/>
    </xf>
    <xf numFmtId="43" fontId="0" fillId="0" borderId="6" xfId="17" applyFont="1" applyBorder="1" applyProtection="1">
      <protection locked="0"/>
    </xf>
    <xf numFmtId="0" fontId="0" fillId="0" borderId="8" xfId="0" applyFont="1" applyBorder="1" applyAlignment="1" applyProtection="1">
      <alignment wrapText="1"/>
      <protection locked="0"/>
    </xf>
    <xf numFmtId="0" fontId="0" fillId="0" borderId="9" xfId="0" applyFont="1" applyBorder="1" applyProtection="1">
      <protection locked="0"/>
    </xf>
    <xf numFmtId="0" fontId="5" fillId="0" borderId="11" xfId="0" applyFont="1" applyBorder="1" applyAlignment="1" applyProtection="1">
      <alignment wrapText="1"/>
      <protection locked="0"/>
    </xf>
    <xf numFmtId="43" fontId="0" fillId="0" borderId="0" xfId="17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4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Border="1" applyProtection="1">
      <protection locked="0"/>
    </xf>
    <xf numFmtId="43" fontId="0" fillId="0" borderId="7" xfId="17" applyFont="1" applyBorder="1" applyProtection="1">
      <protection locked="0"/>
    </xf>
    <xf numFmtId="43" fontId="0" fillId="0" borderId="14" xfId="17" applyFont="1" applyBorder="1" applyProtection="1">
      <protection locked="0"/>
    </xf>
    <xf numFmtId="43" fontId="0" fillId="0" borderId="5" xfId="17" applyFont="1" applyBorder="1" applyProtection="1">
      <protection locked="0"/>
    </xf>
    <xf numFmtId="10" fontId="0" fillId="0" borderId="6" xfId="18" applyNumberFormat="1" applyFont="1" applyBorder="1" applyProtection="1">
      <protection locked="0"/>
    </xf>
    <xf numFmtId="0" fontId="6" fillId="0" borderId="7" xfId="8" applyFont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5" fontId="0" fillId="0" borderId="0" xfId="17" applyNumberFormat="1" applyFont="1" applyBorder="1" applyProtection="1">
      <protection locked="0"/>
    </xf>
    <xf numFmtId="165" fontId="0" fillId="0" borderId="5" xfId="17" applyNumberFormat="1" applyFont="1" applyBorder="1" applyProtection="1">
      <protection locked="0"/>
    </xf>
    <xf numFmtId="10" fontId="0" fillId="0" borderId="9" xfId="18" applyNumberFormat="1" applyFont="1" applyBorder="1" applyProtection="1">
      <protection locked="0"/>
    </xf>
    <xf numFmtId="10" fontId="0" fillId="0" borderId="1" xfId="18" applyNumberFormat="1" applyFont="1" applyBorder="1" applyProtection="1">
      <protection locked="0"/>
    </xf>
    <xf numFmtId="10" fontId="0" fillId="0" borderId="0" xfId="18" applyNumberFormat="1" applyFont="1" applyBorder="1" applyProtection="1">
      <protection locked="0"/>
    </xf>
    <xf numFmtId="10" fontId="0" fillId="0" borderId="7" xfId="18" applyNumberFormat="1" applyFont="1" applyBorder="1" applyProtection="1">
      <protection locked="0"/>
    </xf>
    <xf numFmtId="10" fontId="0" fillId="0" borderId="5" xfId="18" applyNumberFormat="1" applyFont="1" applyBorder="1" applyProtection="1">
      <protection locked="0"/>
    </xf>
    <xf numFmtId="10" fontId="0" fillId="0" borderId="10" xfId="18" applyNumberFormat="1" applyFont="1" applyBorder="1" applyProtection="1">
      <protection locked="0"/>
    </xf>
    <xf numFmtId="10" fontId="0" fillId="0" borderId="12" xfId="18" applyNumberFormat="1" applyFont="1" applyBorder="1" applyProtection="1">
      <protection locked="0"/>
    </xf>
    <xf numFmtId="0" fontId="0" fillId="0" borderId="6" xfId="0" applyFont="1" applyBorder="1" applyAlignment="1" applyProtection="1">
      <alignment horizontal="left" vertical="justify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0" fillId="0" borderId="5" xfId="0" applyFont="1" applyBorder="1" applyAlignment="1" applyProtection="1">
      <alignment horizontal="left" vertical="justify" wrapText="1"/>
      <protection locked="0"/>
    </xf>
    <xf numFmtId="43" fontId="0" fillId="0" borderId="5" xfId="0" applyNumberFormat="1" applyFont="1" applyBorder="1" applyProtection="1">
      <protection locked="0"/>
    </xf>
    <xf numFmtId="43" fontId="0" fillId="0" borderId="14" xfId="0" applyNumberFormat="1" applyFont="1" applyBorder="1" applyProtection="1">
      <protection locked="0"/>
    </xf>
    <xf numFmtId="10" fontId="0" fillId="0" borderId="14" xfId="18" applyNumberFormat="1" applyFont="1" applyBorder="1" applyProtection="1">
      <protection locked="0"/>
    </xf>
    <xf numFmtId="0" fontId="0" fillId="3" borderId="0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43" fontId="0" fillId="3" borderId="0" xfId="17" applyFont="1" applyFill="1" applyBorder="1" applyProtection="1">
      <protection locked="0"/>
    </xf>
    <xf numFmtId="43" fontId="0" fillId="3" borderId="7" xfId="17" applyFont="1" applyFill="1" applyBorder="1" applyProtection="1">
      <protection locked="0"/>
    </xf>
    <xf numFmtId="4" fontId="0" fillId="3" borderId="0" xfId="0" applyNumberFormat="1" applyFont="1" applyFill="1" applyBorder="1" applyProtection="1">
      <protection locked="0"/>
    </xf>
    <xf numFmtId="4" fontId="0" fillId="3" borderId="7" xfId="0" applyNumberFormat="1" applyFont="1" applyFill="1" applyBorder="1" applyProtection="1">
      <protection locked="0"/>
    </xf>
    <xf numFmtId="0" fontId="0" fillId="3" borderId="14" xfId="0" applyFont="1" applyFill="1" applyBorder="1" applyProtection="1">
      <protection locked="0"/>
    </xf>
    <xf numFmtId="0" fontId="0" fillId="3" borderId="5" xfId="0" applyFont="1" applyFill="1" applyBorder="1" applyProtection="1">
      <protection locked="0"/>
    </xf>
    <xf numFmtId="10" fontId="0" fillId="0" borderId="13" xfId="18" applyNumberFormat="1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9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3" borderId="0" xfId="0" applyFont="1" applyFill="1" applyBorder="1" applyAlignment="1" applyProtection="1">
      <alignment wrapText="1"/>
      <protection locked="0"/>
    </xf>
    <xf numFmtId="0" fontId="0" fillId="3" borderId="0" xfId="0" applyFont="1" applyFill="1" applyAlignment="1" applyProtection="1">
      <alignment wrapText="1"/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25830</xdr:colOff>
      <xdr:row>0</xdr:row>
      <xdr:rowOff>64577</xdr:rowOff>
    </xdr:from>
    <xdr:to>
      <xdr:col>1</xdr:col>
      <xdr:colOff>794288</xdr:colOff>
      <xdr:row>0</xdr:row>
      <xdr:rowOff>613475</xdr:rowOff>
    </xdr:to>
    <xdr:pic>
      <xdr:nvPicPr>
        <xdr:cNvPr id="3" name="Imagen 2" descr="C:\Users\nayeli.olivares\Desktop\IMAGEN_LXIII_LEGISLATUR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0" y="64577"/>
          <a:ext cx="1304441" cy="5488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zoomScale="118" zoomScaleNormal="118" workbookViewId="0">
      <selection sqref="A1:N1"/>
    </sheetView>
  </sheetViews>
  <sheetFormatPr baseColWidth="10" defaultColWidth="12" defaultRowHeight="10.199999999999999" x14ac:dyDescent="0.2"/>
  <cols>
    <col min="1" max="1" width="10" style="1" customWidth="1"/>
    <col min="2" max="2" width="33.42578125" style="15" customWidth="1"/>
    <col min="3" max="3" width="27.140625" style="15" customWidth="1"/>
    <col min="4" max="4" width="4.42578125" style="1" bestFit="1" customWidth="1"/>
    <col min="5" max="6" width="14.7109375" style="1" bestFit="1" customWidth="1"/>
    <col min="7" max="7" width="13.5703125" style="1" bestFit="1" customWidth="1"/>
    <col min="8" max="8" width="12.28515625" style="1" customWidth="1"/>
    <col min="9" max="9" width="11" style="1" bestFit="1" customWidth="1"/>
    <col min="10" max="10" width="10.5703125" style="1" bestFit="1" customWidth="1"/>
    <col min="11" max="11" width="20.85546875" style="1" bestFit="1" customWidth="1"/>
    <col min="12" max="12" width="11.85546875" style="1" bestFit="1" customWidth="1"/>
    <col min="13" max="13" width="16.42578125" style="1" bestFit="1" customWidth="1"/>
    <col min="14" max="14" width="11.140625" style="1" bestFit="1" customWidth="1"/>
    <col min="15" max="16384" width="12" style="1"/>
  </cols>
  <sheetData>
    <row r="1" spans="1:14" s="2" customFormat="1" ht="52.8" customHeight="1" x14ac:dyDescent="0.2">
      <c r="A1" s="75" t="s">
        <v>43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s="2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2" customFormat="1" ht="48.7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x14ac:dyDescent="0.2">
      <c r="A4" s="42" t="s">
        <v>17</v>
      </c>
      <c r="B4" s="17" t="s">
        <v>18</v>
      </c>
      <c r="C4" s="68"/>
      <c r="D4" s="18"/>
      <c r="E4" s="19">
        <f>E5+E50</f>
        <v>18517791</v>
      </c>
      <c r="F4" s="19">
        <f>F5+F50</f>
        <v>36450809.450000003</v>
      </c>
      <c r="G4" s="19">
        <f>G5+G50</f>
        <v>7550876.5199999996</v>
      </c>
      <c r="H4" s="18"/>
      <c r="I4" s="18"/>
      <c r="J4" s="18"/>
      <c r="K4" s="40">
        <f>G4/E4</f>
        <v>0.40776335147102588</v>
      </c>
      <c r="L4" s="40">
        <f>G4/F4</f>
        <v>0.20715250590957723</v>
      </c>
      <c r="M4" s="40"/>
      <c r="N4" s="40"/>
    </row>
    <row r="5" spans="1:14" ht="102" x14ac:dyDescent="0.2">
      <c r="A5" s="35"/>
      <c r="B5" s="53" t="s">
        <v>19</v>
      </c>
      <c r="C5" s="52" t="s">
        <v>62</v>
      </c>
      <c r="D5" s="18"/>
      <c r="E5" s="21">
        <f>SUM(E6:E48)</f>
        <v>18517791</v>
      </c>
      <c r="F5" s="23">
        <f>SUM(F6:F48)</f>
        <v>21840356.920000002</v>
      </c>
      <c r="G5" s="23">
        <f>SUM(G6:G48)</f>
        <v>2145155.14</v>
      </c>
      <c r="H5" s="18"/>
      <c r="I5" s="18"/>
      <c r="J5" s="20"/>
      <c r="K5" s="40">
        <f>G5/E5</f>
        <v>0.11584292856529162</v>
      </c>
      <c r="L5" s="40">
        <f>G5/F5</f>
        <v>9.8219784038218003E-2</v>
      </c>
      <c r="M5" s="18"/>
      <c r="N5" s="22"/>
    </row>
    <row r="6" spans="1:14" x14ac:dyDescent="0.2">
      <c r="A6" s="35"/>
      <c r="B6" s="30"/>
      <c r="C6" s="69"/>
      <c r="D6" s="34"/>
      <c r="E6" s="25"/>
      <c r="F6" s="34"/>
      <c r="G6" s="25"/>
      <c r="H6" s="34"/>
      <c r="I6" s="25"/>
      <c r="J6" s="34"/>
      <c r="K6" s="45"/>
      <c r="L6" s="46"/>
      <c r="M6" s="45"/>
      <c r="N6" s="46"/>
    </row>
    <row r="7" spans="1:14" x14ac:dyDescent="0.2">
      <c r="A7" s="35"/>
      <c r="B7" s="31" t="s">
        <v>20</v>
      </c>
      <c r="C7" s="70"/>
      <c r="D7" s="35">
        <v>101</v>
      </c>
      <c r="E7" s="43">
        <v>0</v>
      </c>
      <c r="F7" s="37">
        <v>9799</v>
      </c>
      <c r="G7" s="27">
        <v>9799</v>
      </c>
      <c r="H7" s="35">
        <v>0</v>
      </c>
      <c r="I7" s="14">
        <v>1</v>
      </c>
      <c r="J7" s="35">
        <v>1</v>
      </c>
      <c r="K7" s="47">
        <v>0</v>
      </c>
      <c r="L7" s="48">
        <f>G7/F7</f>
        <v>1</v>
      </c>
      <c r="M7" s="47">
        <v>0</v>
      </c>
      <c r="N7" s="48">
        <f>+J7/I7</f>
        <v>1</v>
      </c>
    </row>
    <row r="8" spans="1:14" x14ac:dyDescent="0.2">
      <c r="A8" s="35"/>
      <c r="B8" s="32" t="s">
        <v>21</v>
      </c>
      <c r="C8" s="71"/>
      <c r="D8" s="60"/>
      <c r="E8" s="61"/>
      <c r="F8" s="62"/>
      <c r="G8" s="61"/>
      <c r="H8" s="35"/>
      <c r="I8" s="14"/>
      <c r="J8" s="35"/>
      <c r="K8" s="47"/>
      <c r="L8" s="48"/>
      <c r="M8" s="47"/>
      <c r="N8" s="48"/>
    </row>
    <row r="9" spans="1:14" ht="20.399999999999999" x14ac:dyDescent="0.2">
      <c r="A9" s="35"/>
      <c r="B9" s="31" t="s">
        <v>22</v>
      </c>
      <c r="C9" s="70"/>
      <c r="D9" s="35">
        <v>102</v>
      </c>
      <c r="E9" s="43">
        <v>0</v>
      </c>
      <c r="F9" s="37">
        <v>3499</v>
      </c>
      <c r="G9" s="27">
        <v>3499</v>
      </c>
      <c r="H9" s="35">
        <v>0</v>
      </c>
      <c r="I9" s="14">
        <v>1</v>
      </c>
      <c r="J9" s="35">
        <v>1</v>
      </c>
      <c r="K9" s="47">
        <v>0</v>
      </c>
      <c r="L9" s="48">
        <f t="shared" ref="L9:L53" si="0">G9/F9</f>
        <v>1</v>
      </c>
      <c r="M9" s="47">
        <v>0</v>
      </c>
      <c r="N9" s="48">
        <f>+J9/I9</f>
        <v>1</v>
      </c>
    </row>
    <row r="10" spans="1:14" x14ac:dyDescent="0.2">
      <c r="A10" s="35"/>
      <c r="B10" s="32" t="s">
        <v>23</v>
      </c>
      <c r="C10" s="71"/>
      <c r="D10" s="60"/>
      <c r="E10" s="61"/>
      <c r="F10" s="62"/>
      <c r="G10" s="61"/>
      <c r="H10" s="35"/>
      <c r="I10" s="14"/>
      <c r="J10" s="35"/>
      <c r="K10" s="47"/>
      <c r="L10" s="48"/>
      <c r="M10" s="47"/>
      <c r="N10" s="48"/>
    </row>
    <row r="11" spans="1:14" x14ac:dyDescent="0.2">
      <c r="A11" s="35"/>
      <c r="B11" s="31" t="s">
        <v>24</v>
      </c>
      <c r="C11" s="70"/>
      <c r="D11" s="35">
        <v>203</v>
      </c>
      <c r="E11" s="27">
        <v>98999</v>
      </c>
      <c r="F11" s="37">
        <v>98999</v>
      </c>
      <c r="G11" s="43">
        <v>0</v>
      </c>
      <c r="H11" s="35">
        <v>1</v>
      </c>
      <c r="I11" s="14"/>
      <c r="J11" s="35"/>
      <c r="K11" s="47">
        <f>G11/E11</f>
        <v>0</v>
      </c>
      <c r="L11" s="48">
        <f t="shared" si="0"/>
        <v>0</v>
      </c>
      <c r="M11" s="47">
        <f>+J11/H11</f>
        <v>0</v>
      </c>
      <c r="N11" s="48">
        <v>0</v>
      </c>
    </row>
    <row r="12" spans="1:14" ht="20.399999999999999" x14ac:dyDescent="0.2">
      <c r="A12" s="35"/>
      <c r="B12" s="32" t="s">
        <v>61</v>
      </c>
      <c r="C12" s="71"/>
      <c r="D12" s="60"/>
      <c r="E12" s="61"/>
      <c r="F12" s="62"/>
      <c r="G12" s="61"/>
      <c r="H12" s="35"/>
      <c r="I12" s="14"/>
      <c r="J12" s="35"/>
      <c r="K12" s="47"/>
      <c r="L12" s="48"/>
      <c r="M12" s="47"/>
      <c r="N12" s="48"/>
    </row>
    <row r="13" spans="1:14" ht="20.399999999999999" x14ac:dyDescent="0.2">
      <c r="A13" s="35"/>
      <c r="B13" s="32" t="s">
        <v>60</v>
      </c>
      <c r="C13" s="71"/>
      <c r="D13" s="60"/>
      <c r="E13" s="61"/>
      <c r="F13" s="62"/>
      <c r="G13" s="61"/>
      <c r="H13" s="35"/>
      <c r="I13" s="14"/>
      <c r="J13" s="35"/>
      <c r="K13" s="47"/>
      <c r="L13" s="48"/>
      <c r="M13" s="47"/>
      <c r="N13" s="48"/>
    </row>
    <row r="14" spans="1:14" ht="20.399999999999999" x14ac:dyDescent="0.2">
      <c r="A14" s="35"/>
      <c r="B14" s="32" t="s">
        <v>59</v>
      </c>
      <c r="C14" s="71"/>
      <c r="D14" s="60"/>
      <c r="E14" s="61"/>
      <c r="F14" s="62"/>
      <c r="G14" s="61"/>
      <c r="H14" s="35"/>
      <c r="I14" s="14"/>
      <c r="J14" s="35"/>
      <c r="K14" s="47"/>
      <c r="L14" s="48"/>
      <c r="M14" s="47"/>
      <c r="N14" s="48"/>
    </row>
    <row r="15" spans="1:14" x14ac:dyDescent="0.2">
      <c r="A15" s="35"/>
      <c r="B15" s="31" t="s">
        <v>26</v>
      </c>
      <c r="C15" s="70"/>
      <c r="D15" s="35">
        <v>204</v>
      </c>
      <c r="E15" s="27">
        <v>65000</v>
      </c>
      <c r="F15" s="37">
        <v>65000</v>
      </c>
      <c r="G15" s="43">
        <v>0</v>
      </c>
      <c r="H15" s="35">
        <v>1</v>
      </c>
      <c r="I15" s="14"/>
      <c r="J15" s="35"/>
      <c r="K15" s="47">
        <f t="shared" ref="K15:K42" si="1">G15/E15</f>
        <v>0</v>
      </c>
      <c r="L15" s="48">
        <f t="shared" si="0"/>
        <v>0</v>
      </c>
      <c r="M15" s="47">
        <f>+J15/H15</f>
        <v>0</v>
      </c>
      <c r="N15" s="48">
        <v>0</v>
      </c>
    </row>
    <row r="16" spans="1:14" ht="20.399999999999999" x14ac:dyDescent="0.2">
      <c r="A16" s="35"/>
      <c r="B16" s="32" t="s">
        <v>58</v>
      </c>
      <c r="C16" s="71"/>
      <c r="D16" s="60"/>
      <c r="E16" s="61"/>
      <c r="F16" s="62"/>
      <c r="G16" s="61"/>
      <c r="H16" s="35"/>
      <c r="I16" s="14"/>
      <c r="J16" s="35"/>
      <c r="K16" s="47"/>
      <c r="L16" s="48"/>
      <c r="M16" s="47"/>
      <c r="N16" s="48"/>
    </row>
    <row r="17" spans="1:14" ht="20.399999999999999" x14ac:dyDescent="0.2">
      <c r="A17" s="35"/>
      <c r="B17" s="31" t="s">
        <v>25</v>
      </c>
      <c r="C17" s="70"/>
      <c r="D17" s="35">
        <v>207</v>
      </c>
      <c r="E17" s="27">
        <v>203000</v>
      </c>
      <c r="F17" s="37">
        <v>210000</v>
      </c>
      <c r="G17" s="43">
        <v>0</v>
      </c>
      <c r="H17" s="35">
        <v>1</v>
      </c>
      <c r="I17" s="14"/>
      <c r="J17" s="35"/>
      <c r="K17" s="47">
        <f t="shared" si="1"/>
        <v>0</v>
      </c>
      <c r="L17" s="48">
        <f t="shared" si="0"/>
        <v>0</v>
      </c>
      <c r="M17" s="47">
        <f>+J17/H17</f>
        <v>0</v>
      </c>
      <c r="N17" s="48">
        <v>0</v>
      </c>
    </row>
    <row r="18" spans="1:14" ht="20.399999999999999" x14ac:dyDescent="0.2">
      <c r="A18" s="35"/>
      <c r="B18" s="32" t="s">
        <v>56</v>
      </c>
      <c r="C18" s="71"/>
      <c r="D18" s="60"/>
      <c r="E18" s="61"/>
      <c r="F18" s="62"/>
      <c r="G18" s="61"/>
      <c r="H18" s="35"/>
      <c r="I18" s="14"/>
      <c r="J18" s="35"/>
      <c r="K18" s="47"/>
      <c r="L18" s="48"/>
      <c r="M18" s="47"/>
      <c r="N18" s="48"/>
    </row>
    <row r="19" spans="1:14" ht="20.399999999999999" x14ac:dyDescent="0.2">
      <c r="A19" s="35"/>
      <c r="B19" s="32" t="s">
        <v>27</v>
      </c>
      <c r="C19" s="71"/>
      <c r="D19" s="60"/>
      <c r="E19" s="61"/>
      <c r="F19" s="62"/>
      <c r="G19" s="61"/>
      <c r="H19" s="35"/>
      <c r="I19" s="14"/>
      <c r="J19" s="35"/>
      <c r="K19" s="47"/>
      <c r="L19" s="48"/>
      <c r="M19" s="47"/>
      <c r="N19" s="48"/>
    </row>
    <row r="20" spans="1:14" x14ac:dyDescent="0.2">
      <c r="A20" s="41"/>
      <c r="B20" s="32" t="s">
        <v>28</v>
      </c>
      <c r="C20" s="71"/>
      <c r="D20" s="60"/>
      <c r="E20" s="61"/>
      <c r="F20" s="62"/>
      <c r="G20" s="61"/>
      <c r="H20" s="35"/>
      <c r="I20" s="14"/>
      <c r="J20" s="35"/>
      <c r="K20" s="47"/>
      <c r="L20" s="48"/>
      <c r="M20" s="47"/>
      <c r="N20" s="48"/>
    </row>
    <row r="21" spans="1:14" ht="20.399999999999999" x14ac:dyDescent="0.2">
      <c r="A21" s="35"/>
      <c r="B21" s="31" t="s">
        <v>29</v>
      </c>
      <c r="C21" s="70"/>
      <c r="D21" s="35">
        <v>208</v>
      </c>
      <c r="E21" s="43">
        <v>0</v>
      </c>
      <c r="F21" s="37">
        <v>1762688.73</v>
      </c>
      <c r="G21" s="27">
        <v>1515683.7</v>
      </c>
      <c r="H21" s="35">
        <v>1</v>
      </c>
      <c r="I21" s="14"/>
      <c r="J21" s="35"/>
      <c r="K21" s="47">
        <v>0</v>
      </c>
      <c r="L21" s="48">
        <f t="shared" si="0"/>
        <v>0.8598703073344095</v>
      </c>
      <c r="M21" s="47">
        <v>0</v>
      </c>
      <c r="N21" s="48">
        <v>0</v>
      </c>
    </row>
    <row r="22" spans="1:14" x14ac:dyDescent="0.2">
      <c r="A22" s="35"/>
      <c r="B22" s="32" t="s">
        <v>30</v>
      </c>
      <c r="C22" s="71"/>
      <c r="D22" s="60"/>
      <c r="E22" s="61"/>
      <c r="F22" s="62"/>
      <c r="G22" s="61"/>
      <c r="H22" s="35"/>
      <c r="I22" s="14"/>
      <c r="J22" s="35"/>
      <c r="K22" s="47"/>
      <c r="L22" s="48"/>
      <c r="M22" s="47"/>
      <c r="N22" s="48"/>
    </row>
    <row r="23" spans="1:14" ht="20.399999999999999" x14ac:dyDescent="0.2">
      <c r="A23" s="35"/>
      <c r="B23" s="32" t="s">
        <v>55</v>
      </c>
      <c r="C23" s="71"/>
      <c r="D23" s="60"/>
      <c r="E23" s="61"/>
      <c r="F23" s="62"/>
      <c r="G23" s="61"/>
      <c r="H23" s="35"/>
      <c r="I23" s="14"/>
      <c r="J23" s="35"/>
      <c r="K23" s="47"/>
      <c r="L23" s="48"/>
      <c r="M23" s="47"/>
      <c r="N23" s="48"/>
    </row>
    <row r="24" spans="1:14" x14ac:dyDescent="0.2">
      <c r="A24" s="35"/>
      <c r="B24" s="31" t="s">
        <v>31</v>
      </c>
      <c r="C24" s="70"/>
      <c r="D24" s="35">
        <v>211</v>
      </c>
      <c r="E24" s="27">
        <v>10749352</v>
      </c>
      <c r="F24" s="37">
        <v>10904816.08</v>
      </c>
      <c r="G24" s="27">
        <v>155464.07999999999</v>
      </c>
      <c r="H24" s="35">
        <v>1</v>
      </c>
      <c r="I24" s="14"/>
      <c r="J24" s="35"/>
      <c r="K24" s="47">
        <f t="shared" si="1"/>
        <v>1.446264667860909E-2</v>
      </c>
      <c r="L24" s="48">
        <f t="shared" si="0"/>
        <v>1.4256460527117848E-2</v>
      </c>
      <c r="M24" s="47">
        <f>+J24/H24</f>
        <v>0</v>
      </c>
      <c r="N24" s="48">
        <v>0</v>
      </c>
    </row>
    <row r="25" spans="1:14" x14ac:dyDescent="0.2">
      <c r="A25" s="35"/>
      <c r="B25" s="32" t="s">
        <v>30</v>
      </c>
      <c r="C25" s="72"/>
      <c r="D25" s="60"/>
      <c r="E25" s="61"/>
      <c r="F25" s="62"/>
      <c r="G25" s="61"/>
      <c r="H25" s="35"/>
      <c r="I25" s="14"/>
      <c r="J25" s="35"/>
      <c r="K25" s="47"/>
      <c r="L25" s="48"/>
      <c r="M25" s="47"/>
      <c r="N25" s="48"/>
    </row>
    <row r="26" spans="1:14" ht="20.399999999999999" x14ac:dyDescent="0.2">
      <c r="A26" s="35"/>
      <c r="B26" s="32" t="s">
        <v>54</v>
      </c>
      <c r="C26" s="71"/>
      <c r="D26" s="60"/>
      <c r="E26" s="61"/>
      <c r="F26" s="62"/>
      <c r="G26" s="61"/>
      <c r="H26" s="35"/>
      <c r="I26" s="14"/>
      <c r="J26" s="35"/>
      <c r="K26" s="47"/>
      <c r="L26" s="48"/>
      <c r="M26" s="47"/>
      <c r="N26" s="48"/>
    </row>
    <row r="27" spans="1:14" ht="20.399999999999999" x14ac:dyDescent="0.2">
      <c r="A27" s="35"/>
      <c r="B27" s="32" t="s">
        <v>52</v>
      </c>
      <c r="C27" s="71"/>
      <c r="D27" s="60"/>
      <c r="E27" s="61"/>
      <c r="F27" s="62"/>
      <c r="G27" s="61"/>
      <c r="H27" s="35"/>
      <c r="I27" s="14"/>
      <c r="J27" s="35"/>
      <c r="K27" s="47"/>
      <c r="L27" s="48"/>
      <c r="M27" s="47"/>
      <c r="N27" s="48"/>
    </row>
    <row r="28" spans="1:14" ht="20.399999999999999" x14ac:dyDescent="0.2">
      <c r="A28" s="35"/>
      <c r="B28" s="32" t="s">
        <v>51</v>
      </c>
      <c r="C28" s="71"/>
      <c r="D28" s="60"/>
      <c r="E28" s="61"/>
      <c r="F28" s="62"/>
      <c r="G28" s="61"/>
      <c r="H28" s="35"/>
      <c r="I28" s="14"/>
      <c r="J28" s="35"/>
      <c r="K28" s="47"/>
      <c r="L28" s="48"/>
      <c r="M28" s="47"/>
      <c r="N28" s="48"/>
    </row>
    <row r="29" spans="1:14" ht="20.399999999999999" x14ac:dyDescent="0.2">
      <c r="A29" s="35"/>
      <c r="B29" s="32" t="s">
        <v>53</v>
      </c>
      <c r="C29" s="71"/>
      <c r="D29" s="60"/>
      <c r="E29" s="61"/>
      <c r="F29" s="62"/>
      <c r="G29" s="61"/>
      <c r="H29" s="35"/>
      <c r="I29" s="14"/>
      <c r="J29" s="35"/>
      <c r="K29" s="47"/>
      <c r="L29" s="48"/>
      <c r="M29" s="47"/>
      <c r="N29" s="48"/>
    </row>
    <row r="30" spans="1:14" x14ac:dyDescent="0.2">
      <c r="A30" s="35"/>
      <c r="B30" s="31" t="s">
        <v>32</v>
      </c>
      <c r="C30" s="70"/>
      <c r="D30" s="35">
        <v>213</v>
      </c>
      <c r="E30" s="27">
        <v>3496000</v>
      </c>
      <c r="F30" s="37">
        <v>4651740.79</v>
      </c>
      <c r="G30" s="27">
        <v>6879</v>
      </c>
      <c r="H30" s="35">
        <v>1</v>
      </c>
      <c r="I30" s="14"/>
      <c r="J30" s="35"/>
      <c r="K30" s="47">
        <f t="shared" si="1"/>
        <v>1.9676773455377574E-3</v>
      </c>
      <c r="L30" s="48">
        <f t="shared" si="0"/>
        <v>1.4788012295930187E-3</v>
      </c>
      <c r="M30" s="47">
        <f>+J30/H30</f>
        <v>0</v>
      </c>
      <c r="N30" s="48">
        <v>0</v>
      </c>
    </row>
    <row r="31" spans="1:14" x14ac:dyDescent="0.2">
      <c r="A31" s="35"/>
      <c r="B31" s="32" t="s">
        <v>30</v>
      </c>
      <c r="C31" s="71"/>
      <c r="D31" s="60"/>
      <c r="E31" s="61"/>
      <c r="F31" s="62"/>
      <c r="G31" s="61"/>
      <c r="H31" s="35"/>
      <c r="I31" s="14"/>
      <c r="J31" s="35"/>
      <c r="K31" s="47"/>
      <c r="L31" s="48"/>
      <c r="M31" s="47"/>
      <c r="N31" s="48"/>
    </row>
    <row r="32" spans="1:14" x14ac:dyDescent="0.2">
      <c r="A32" s="35"/>
      <c r="B32" s="32" t="s">
        <v>50</v>
      </c>
      <c r="C32" s="71"/>
      <c r="D32" s="60"/>
      <c r="E32" s="61"/>
      <c r="F32" s="62"/>
      <c r="G32" s="61"/>
      <c r="H32" s="35"/>
      <c r="I32" s="14"/>
      <c r="J32" s="35"/>
      <c r="K32" s="47"/>
      <c r="L32" s="48"/>
      <c r="M32" s="47"/>
      <c r="N32" s="48"/>
    </row>
    <row r="33" spans="1:14" ht="20.399999999999999" x14ac:dyDescent="0.2">
      <c r="A33" s="35"/>
      <c r="B33" s="31" t="s">
        <v>37</v>
      </c>
      <c r="C33" s="70"/>
      <c r="D33" s="35">
        <v>215</v>
      </c>
      <c r="E33" s="27">
        <v>5000</v>
      </c>
      <c r="F33" s="37">
        <v>5000</v>
      </c>
      <c r="G33" s="43">
        <v>0</v>
      </c>
      <c r="H33" s="35">
        <v>1</v>
      </c>
      <c r="I33" s="14"/>
      <c r="J33" s="35"/>
      <c r="K33" s="47">
        <f t="shared" si="1"/>
        <v>0</v>
      </c>
      <c r="L33" s="48">
        <f t="shared" si="0"/>
        <v>0</v>
      </c>
      <c r="M33" s="47">
        <f>+J33/H33</f>
        <v>0</v>
      </c>
      <c r="N33" s="48">
        <v>0</v>
      </c>
    </row>
    <row r="34" spans="1:14" x14ac:dyDescent="0.2">
      <c r="A34" s="35"/>
      <c r="B34" s="32" t="s">
        <v>35</v>
      </c>
      <c r="C34" s="71"/>
      <c r="D34" s="60"/>
      <c r="E34" s="61"/>
      <c r="F34" s="62"/>
      <c r="G34" s="61"/>
      <c r="H34" s="35"/>
      <c r="I34" s="14"/>
      <c r="J34" s="35"/>
      <c r="K34" s="47"/>
      <c r="L34" s="48"/>
      <c r="M34" s="47"/>
      <c r="N34" s="48"/>
    </row>
    <row r="35" spans="1:14" ht="20.399999999999999" x14ac:dyDescent="0.2">
      <c r="A35" s="35"/>
      <c r="B35" s="31" t="s">
        <v>38</v>
      </c>
      <c r="C35" s="70"/>
      <c r="D35" s="35">
        <v>216</v>
      </c>
      <c r="E35" s="27">
        <v>428000</v>
      </c>
      <c r="F35" s="37">
        <v>365647.87</v>
      </c>
      <c r="G35" s="43">
        <v>0</v>
      </c>
      <c r="H35" s="35">
        <v>1</v>
      </c>
      <c r="I35" s="14"/>
      <c r="J35" s="35"/>
      <c r="K35" s="47">
        <f t="shared" si="1"/>
        <v>0</v>
      </c>
      <c r="L35" s="48">
        <f t="shared" si="0"/>
        <v>0</v>
      </c>
      <c r="M35" s="47">
        <f>+J35/H35</f>
        <v>0</v>
      </c>
      <c r="N35" s="48">
        <v>0</v>
      </c>
    </row>
    <row r="36" spans="1:14" ht="20.399999999999999" x14ac:dyDescent="0.2">
      <c r="A36" s="35"/>
      <c r="B36" s="32" t="s">
        <v>49</v>
      </c>
      <c r="C36" s="71"/>
      <c r="D36" s="60"/>
      <c r="E36" s="61"/>
      <c r="F36" s="62"/>
      <c r="G36" s="61"/>
      <c r="H36" s="35"/>
      <c r="I36" s="14"/>
      <c r="J36" s="35"/>
      <c r="K36" s="47"/>
      <c r="L36" s="48"/>
      <c r="M36" s="47"/>
      <c r="N36" s="48"/>
    </row>
    <row r="37" spans="1:14" ht="20.399999999999999" x14ac:dyDescent="0.2">
      <c r="A37" s="35"/>
      <c r="B37" s="32" t="s">
        <v>48</v>
      </c>
      <c r="C37" s="71"/>
      <c r="D37" s="60"/>
      <c r="E37" s="61"/>
      <c r="F37" s="62"/>
      <c r="G37" s="61"/>
      <c r="H37" s="35"/>
      <c r="I37" s="14"/>
      <c r="J37" s="35"/>
      <c r="K37" s="47"/>
      <c r="L37" s="48"/>
      <c r="M37" s="47"/>
      <c r="N37" s="48"/>
    </row>
    <row r="38" spans="1:14" ht="20.399999999999999" x14ac:dyDescent="0.2">
      <c r="A38" s="35"/>
      <c r="B38" s="32" t="s">
        <v>47</v>
      </c>
      <c r="C38" s="71"/>
      <c r="D38" s="60"/>
      <c r="E38" s="61"/>
      <c r="F38" s="62"/>
      <c r="G38" s="61"/>
      <c r="H38" s="35"/>
      <c r="I38" s="14"/>
      <c r="J38" s="35"/>
      <c r="K38" s="47"/>
      <c r="L38" s="48"/>
      <c r="M38" s="47"/>
      <c r="N38" s="48"/>
    </row>
    <row r="39" spans="1:14" x14ac:dyDescent="0.2">
      <c r="A39" s="35"/>
      <c r="B39" s="32" t="s">
        <v>36</v>
      </c>
      <c r="C39" s="71"/>
      <c r="D39" s="60"/>
      <c r="E39" s="61"/>
      <c r="F39" s="62"/>
      <c r="G39" s="61"/>
      <c r="H39" s="35"/>
      <c r="I39" s="14"/>
      <c r="J39" s="35"/>
      <c r="K39" s="47"/>
      <c r="L39" s="48"/>
      <c r="M39" s="47"/>
      <c r="N39" s="48"/>
    </row>
    <row r="40" spans="1:14" ht="20.399999999999999" x14ac:dyDescent="0.2">
      <c r="A40" s="35"/>
      <c r="B40" s="31" t="s">
        <v>39</v>
      </c>
      <c r="C40" s="70"/>
      <c r="D40" s="35">
        <v>301</v>
      </c>
      <c r="E40" s="27">
        <v>30000</v>
      </c>
      <c r="F40" s="37">
        <v>30000</v>
      </c>
      <c r="G40" s="74">
        <v>26756.560000000001</v>
      </c>
      <c r="H40" s="35">
        <v>1</v>
      </c>
      <c r="I40" s="14"/>
      <c r="J40" s="35"/>
      <c r="K40" s="47">
        <f>G41/E40</f>
        <v>0</v>
      </c>
      <c r="L40" s="48">
        <f>G41/F40</f>
        <v>0</v>
      </c>
      <c r="M40" s="47">
        <f>+J40/H40</f>
        <v>0</v>
      </c>
      <c r="N40" s="48">
        <v>0</v>
      </c>
    </row>
    <row r="41" spans="1:14" ht="20.399999999999999" x14ac:dyDescent="0.2">
      <c r="A41" s="35"/>
      <c r="B41" s="32" t="s">
        <v>46</v>
      </c>
      <c r="C41" s="71"/>
      <c r="D41" s="60"/>
      <c r="E41" s="61"/>
      <c r="F41" s="62"/>
      <c r="G41" s="61"/>
      <c r="H41" s="35"/>
      <c r="I41" s="14"/>
      <c r="J41" s="35"/>
      <c r="K41" s="47"/>
      <c r="L41" s="48"/>
      <c r="M41" s="47"/>
      <c r="N41" s="48"/>
    </row>
    <row r="42" spans="1:14" ht="20.399999999999999" x14ac:dyDescent="0.2">
      <c r="A42" s="35"/>
      <c r="B42" s="31" t="s">
        <v>40</v>
      </c>
      <c r="C42" s="70"/>
      <c r="D42" s="35">
        <v>401</v>
      </c>
      <c r="E42" s="27">
        <v>1554758</v>
      </c>
      <c r="F42" s="37">
        <v>1845484.45</v>
      </c>
      <c r="G42" s="27">
        <v>290726.45</v>
      </c>
      <c r="H42" s="35">
        <v>1</v>
      </c>
      <c r="I42" s="14"/>
      <c r="J42" s="35"/>
      <c r="K42" s="47">
        <f t="shared" si="1"/>
        <v>0.18699144818679178</v>
      </c>
      <c r="L42" s="48">
        <f t="shared" si="0"/>
        <v>0.15753394725162817</v>
      </c>
      <c r="M42" s="47">
        <f>+J42/H42</f>
        <v>0</v>
      </c>
      <c r="N42" s="48">
        <v>0</v>
      </c>
    </row>
    <row r="43" spans="1:14" x14ac:dyDescent="0.2">
      <c r="A43" s="35"/>
      <c r="B43" s="32" t="s">
        <v>30</v>
      </c>
      <c r="C43" s="71"/>
      <c r="D43" s="60"/>
      <c r="E43" s="61"/>
      <c r="F43" s="62"/>
      <c r="G43" s="61"/>
      <c r="H43" s="35"/>
      <c r="I43" s="14"/>
      <c r="J43" s="35"/>
      <c r="K43" s="47"/>
      <c r="L43" s="48"/>
      <c r="M43" s="47"/>
      <c r="N43" s="48"/>
    </row>
    <row r="44" spans="1:14" ht="20.399999999999999" x14ac:dyDescent="0.2">
      <c r="A44" s="35"/>
      <c r="B44" s="32" t="s">
        <v>45</v>
      </c>
      <c r="C44" s="71"/>
      <c r="D44" s="60"/>
      <c r="E44" s="61"/>
      <c r="F44" s="62"/>
      <c r="G44" s="61"/>
      <c r="H44" s="35"/>
      <c r="I44" s="14"/>
      <c r="J44" s="35"/>
      <c r="K44" s="47"/>
      <c r="L44" s="48"/>
      <c r="M44" s="47"/>
      <c r="N44" s="48"/>
    </row>
    <row r="45" spans="1:14" ht="20.399999999999999" x14ac:dyDescent="0.2">
      <c r="A45" s="35"/>
      <c r="B45" s="32" t="s">
        <v>33</v>
      </c>
      <c r="C45" s="71"/>
      <c r="D45" s="60"/>
      <c r="E45" s="61"/>
      <c r="F45" s="62"/>
      <c r="G45" s="61"/>
      <c r="H45" s="35"/>
      <c r="I45" s="14"/>
      <c r="J45" s="35"/>
      <c r="K45" s="47"/>
      <c r="L45" s="48"/>
      <c r="M45" s="47"/>
      <c r="N45" s="48"/>
    </row>
    <row r="46" spans="1:14" ht="20.399999999999999" x14ac:dyDescent="0.2">
      <c r="A46" s="35"/>
      <c r="B46" s="32" t="s">
        <v>41</v>
      </c>
      <c r="C46" s="71"/>
      <c r="D46" s="60"/>
      <c r="E46" s="61"/>
      <c r="F46" s="62"/>
      <c r="G46" s="61"/>
      <c r="H46" s="35"/>
      <c r="I46" s="14"/>
      <c r="J46" s="35"/>
      <c r="K46" s="47"/>
      <c r="L46" s="48"/>
      <c r="M46" s="47"/>
      <c r="N46" s="48"/>
    </row>
    <row r="47" spans="1:14" ht="20.399999999999999" x14ac:dyDescent="0.2">
      <c r="A47" s="35"/>
      <c r="B47" s="32" t="s">
        <v>44</v>
      </c>
      <c r="C47" s="71"/>
      <c r="D47" s="60"/>
      <c r="E47" s="63"/>
      <c r="F47" s="64"/>
      <c r="G47" s="59"/>
      <c r="H47" s="35"/>
      <c r="I47" s="14"/>
      <c r="J47" s="35"/>
      <c r="K47" s="47"/>
      <c r="L47" s="48"/>
      <c r="M47" s="47"/>
      <c r="N47" s="48"/>
    </row>
    <row r="48" spans="1:14" x14ac:dyDescent="0.2">
      <c r="A48" s="35"/>
      <c r="B48" s="31" t="s">
        <v>34</v>
      </c>
      <c r="C48" s="70"/>
      <c r="D48" s="35">
        <v>502</v>
      </c>
      <c r="E48" s="27">
        <v>1887682</v>
      </c>
      <c r="F48" s="37">
        <v>1887682</v>
      </c>
      <c r="G48" s="27">
        <v>136347.35</v>
      </c>
      <c r="H48" s="35">
        <v>54</v>
      </c>
      <c r="I48" s="14">
        <v>19</v>
      </c>
      <c r="J48" s="35">
        <v>18</v>
      </c>
      <c r="K48" s="47">
        <f>G48/E48</f>
        <v>7.2230041924434316E-2</v>
      </c>
      <c r="L48" s="48">
        <f>G48/F48</f>
        <v>7.2230041924434316E-2</v>
      </c>
      <c r="M48" s="47">
        <f>+J48/H48</f>
        <v>0.33333333333333331</v>
      </c>
      <c r="N48" s="48">
        <f>+J48/I48</f>
        <v>0.94736842105263153</v>
      </c>
    </row>
    <row r="49" spans="1:14" ht="20.399999999999999" x14ac:dyDescent="0.2">
      <c r="A49" s="35"/>
      <c r="B49" s="33" t="s">
        <v>57</v>
      </c>
      <c r="C49" s="73"/>
      <c r="D49" s="66"/>
      <c r="E49" s="65"/>
      <c r="F49" s="66"/>
      <c r="G49" s="65"/>
      <c r="H49" s="36"/>
      <c r="I49" s="29"/>
      <c r="J49" s="36"/>
      <c r="K49" s="58"/>
      <c r="L49" s="49"/>
      <c r="M49" s="58"/>
      <c r="N49" s="49"/>
    </row>
    <row r="50" spans="1:14" ht="81.599999999999994" x14ac:dyDescent="0.2">
      <c r="A50" s="35"/>
      <c r="B50" s="54" t="s">
        <v>42</v>
      </c>
      <c r="C50" s="55" t="s">
        <v>63</v>
      </c>
      <c r="D50" s="36"/>
      <c r="E50" s="43">
        <f>SUM(E53)</f>
        <v>0</v>
      </c>
      <c r="F50" s="56">
        <f t="shared" ref="F50:G50" si="2">SUM(F53)</f>
        <v>14610452.529999999</v>
      </c>
      <c r="G50" s="57">
        <f t="shared" si="2"/>
        <v>5405721.3799999999</v>
      </c>
      <c r="H50" s="36"/>
      <c r="I50" s="29"/>
      <c r="J50" s="36"/>
      <c r="K50" s="49">
        <v>0</v>
      </c>
      <c r="L50" s="49">
        <f t="shared" si="0"/>
        <v>0.36999000331442849</v>
      </c>
      <c r="M50" s="47">
        <v>0</v>
      </c>
      <c r="N50" s="48">
        <v>0</v>
      </c>
    </row>
    <row r="51" spans="1:14" x14ac:dyDescent="0.2">
      <c r="A51" s="35"/>
      <c r="B51" s="24"/>
      <c r="C51" s="30"/>
      <c r="D51" s="25"/>
      <c r="E51" s="34"/>
      <c r="F51" s="25"/>
      <c r="G51" s="34"/>
      <c r="H51" s="25"/>
      <c r="I51" s="34"/>
      <c r="J51" s="25"/>
      <c r="K51" s="46"/>
      <c r="L51" s="46"/>
      <c r="M51" s="46"/>
      <c r="N51" s="50"/>
    </row>
    <row r="52" spans="1:14" ht="20.399999999999999" x14ac:dyDescent="0.2">
      <c r="A52" s="35"/>
      <c r="B52" s="26" t="s">
        <v>29</v>
      </c>
      <c r="C52" s="32"/>
      <c r="D52" s="14"/>
      <c r="E52" s="35"/>
      <c r="F52" s="14"/>
      <c r="G52" s="35"/>
      <c r="H52" s="14"/>
      <c r="I52" s="35"/>
      <c r="J52" s="14"/>
      <c r="K52" s="48"/>
      <c r="L52" s="48"/>
      <c r="M52" s="48"/>
      <c r="N52" s="51"/>
    </row>
    <row r="53" spans="1:14" x14ac:dyDescent="0.2">
      <c r="A53" s="36"/>
      <c r="B53" s="28" t="s">
        <v>30</v>
      </c>
      <c r="C53" s="33" t="s">
        <v>64</v>
      </c>
      <c r="D53" s="29">
        <v>208</v>
      </c>
      <c r="E53" s="44">
        <v>0</v>
      </c>
      <c r="F53" s="38">
        <v>14610452.529999999</v>
      </c>
      <c r="G53" s="39">
        <v>5405721.3799999999</v>
      </c>
      <c r="H53" s="29">
        <v>1</v>
      </c>
      <c r="I53" s="36"/>
      <c r="J53" s="29">
        <v>0</v>
      </c>
      <c r="K53" s="49">
        <v>0</v>
      </c>
      <c r="L53" s="49">
        <f t="shared" si="0"/>
        <v>0.36999000331442849</v>
      </c>
      <c r="M53" s="67">
        <f>+J53/H53</f>
        <v>0</v>
      </c>
      <c r="N53" s="49">
        <v>0</v>
      </c>
    </row>
    <row r="56" spans="1:14" x14ac:dyDescent="0.2">
      <c r="F56" s="16"/>
    </row>
  </sheetData>
  <mergeCells count="1">
    <mergeCell ref="A1:N1"/>
  </mergeCells>
  <dataValidations count="1">
    <dataValidation allowBlank="1" showErrorMessage="1" prompt="Clave asignada al programa/proyecto" sqref="A2:A3"/>
  </dataValidations>
  <pageMargins left="0.23622047244094491" right="0.23622047244094491" top="0.74803149606299213" bottom="0.74803149606299213" header="0.31496062992125984" footer="0.31496062992125984"/>
  <pageSetup scale="8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Nayeli Viridiana Olivares Martínez</cp:lastModifiedBy>
  <cp:lastPrinted>2018-04-25T01:40:14Z</cp:lastPrinted>
  <dcterms:created xsi:type="dcterms:W3CDTF">2014-10-22T05:35:08Z</dcterms:created>
  <dcterms:modified xsi:type="dcterms:W3CDTF">2018-04-30T18:30:49Z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