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Procesos\GORETY\Alejandra\Pagina de Transparencia\2019\2do_Trimestre_2019\"/>
    </mc:Choice>
  </mc:AlternateContent>
  <xr:revisionPtr revIDLastSave="0" documentId="8_{78C5707E-5683-4D54-BFFA-D82236C49B93}" xr6:coauthVersionLast="41" xr6:coauthVersionMax="41" xr10:uidLastSave="{00000000-0000-0000-0000-000000000000}"/>
  <bookViews>
    <workbookView xWindow="-120" yWindow="-120" windowWidth="29040" windowHeight="15840" xr2:uid="{1E855257-EEC2-4D30-A341-BD8245659D14}"/>
  </bookViews>
  <sheets>
    <sheet name="F-6a_0361_IDF_PLGT_1902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_xlnm.Print_Titles" localSheetId="0">'F-6a_0361_IDF_PLGT_1902'!$7:$8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49" i="1"/>
  <c r="G148" i="1"/>
  <c r="G147" i="1"/>
  <c r="G146" i="1" s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3" i="1" s="1"/>
  <c r="G122" i="1"/>
  <c r="G121" i="1"/>
  <c r="G120" i="1"/>
  <c r="G119" i="1"/>
  <c r="G118" i="1"/>
  <c r="G117" i="1"/>
  <c r="G116" i="1"/>
  <c r="G115" i="1"/>
  <c r="G114" i="1"/>
  <c r="F113" i="1"/>
  <c r="E113" i="1"/>
  <c r="E84" i="1" s="1"/>
  <c r="D113" i="1"/>
  <c r="C113" i="1"/>
  <c r="B113" i="1"/>
  <c r="G112" i="1"/>
  <c r="G111" i="1"/>
  <c r="G110" i="1"/>
  <c r="G109" i="1"/>
  <c r="G108" i="1"/>
  <c r="G107" i="1"/>
  <c r="G106" i="1"/>
  <c r="G105" i="1"/>
  <c r="G104" i="1"/>
  <c r="F103" i="1"/>
  <c r="E103" i="1"/>
  <c r="D103" i="1"/>
  <c r="C103" i="1"/>
  <c r="C84" i="1" s="1"/>
  <c r="B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F85" i="1"/>
  <c r="E85" i="1"/>
  <c r="D85" i="1"/>
  <c r="D84" i="1" s="1"/>
  <c r="C85" i="1"/>
  <c r="B85" i="1"/>
  <c r="B84" i="1" s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F71" i="1"/>
  <c r="E71" i="1"/>
  <c r="D71" i="1"/>
  <c r="C71" i="1"/>
  <c r="B71" i="1"/>
  <c r="G70" i="1"/>
  <c r="G69" i="1"/>
  <c r="G68" i="1"/>
  <c r="G67" i="1"/>
  <c r="G66" i="1"/>
  <c r="G62" i="1" s="1"/>
  <c r="G65" i="1"/>
  <c r="G64" i="1"/>
  <c r="G63" i="1"/>
  <c r="F62" i="1"/>
  <c r="E62" i="1"/>
  <c r="D62" i="1"/>
  <c r="C62" i="1"/>
  <c r="B62" i="1"/>
  <c r="G61" i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F9" i="1" s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1" i="1"/>
  <c r="F10" i="1"/>
  <c r="E10" i="1"/>
  <c r="E9" i="1" s="1"/>
  <c r="E159" i="1" s="1"/>
  <c r="D10" i="1"/>
  <c r="C10" i="1"/>
  <c r="B10" i="1"/>
  <c r="G85" i="1" l="1"/>
  <c r="G137" i="1"/>
  <c r="G18" i="1"/>
  <c r="G58" i="1"/>
  <c r="C9" i="1"/>
  <c r="G133" i="1"/>
  <c r="G38" i="1"/>
  <c r="F84" i="1"/>
  <c r="F159" i="1" s="1"/>
  <c r="G113" i="1"/>
  <c r="G71" i="1"/>
  <c r="G103" i="1"/>
  <c r="G10" i="1"/>
  <c r="D9" i="1"/>
  <c r="D159" i="1" s="1"/>
  <c r="B9" i="1"/>
  <c r="B159" i="1" s="1"/>
  <c r="G93" i="1"/>
  <c r="G84" i="1" s="1"/>
  <c r="G150" i="1"/>
  <c r="C159" i="1"/>
  <c r="G9" i="1" l="1"/>
  <c r="G159" i="1" s="1"/>
</calcChain>
</file>

<file path=xl/sharedStrings.xml><?xml version="1.0" encoding="utf-8"?>
<sst xmlns="http://schemas.openxmlformats.org/spreadsheetml/2006/main" count="163" uniqueCount="90">
  <si>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</si>
  <si>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</si>
  <si>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</si>
  <si>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</si>
  <si>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</si>
  <si>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</si>
  <si>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</si>
  <si>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</si>
  <si>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</si>
  <si>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</si>
  <si>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</si>
  <si>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</si>
  <si>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</si>
  <si>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</si>
  <si>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</si>
  <si>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</si>
  <si>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</si>
  <si>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</si>
  <si>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</si>
  <si>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</si>
  <si>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</si>
  <si>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</si>
  <si>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</si>
  <si>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</si>
  <si>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</si>
  <si>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</si>
  <si>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</si>
  <si>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</si>
  <si>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</si>
  <si>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</si>
  <si>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</si>
  <si>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</si>
  <si>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</si>
  <si>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</si>
  <si>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</si>
  <si>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</si>
  <si>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</si>
  <si>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</si>
  <si>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</si>
  <si>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</si>
  <si>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</si>
  <si>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</si>
  <si>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</si>
  <si>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</si>
  <si>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</si>
  <si>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</si>
  <si>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</si>
  <si>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</si>
  <si>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</si>
  <si>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</si>
  <si>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</si>
  <si>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</si>
  <si>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</si>
  <si>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</si>
  <si>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</si>
  <si>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</si>
  <si>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</si>
  <si>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</si>
  <si>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</si>
  <si>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</si>
  <si>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</si>
  <si>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</si>
  <si>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</si>
  <si>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</si>
  <si>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</si>
  <si>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</si>
  <si>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</si>
  <si>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</si>
  <si>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</si>
  <si>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</si>
  <si>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</si>
  <si>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</si>
  <si>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</si>
  <si>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</si>
  <si>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</si>
  <si>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</si>
  <si>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</si>
  <si>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</si>
  <si>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</si>
  <si>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</si>
  <si>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</si>
  <si>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</si>
  <si>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</si>
  <si>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</si>
  <si>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a) Estado Analítico del Ejercicio del Presupuesto de Egresos Detallado - LDF 
                       (Clasificación por Objeto del Gasto)</t>
  </si>
  <si>
    <t>PODER LEGISLATIVO DEL ESTADO DE GUANAJUATO, Gobierno 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</si>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</sst>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indent="3"/>
    </xf>
    <xf numFmtId="43" fontId="3" fillId="3" borderId="3" xfId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indent="6"/>
    </xf>
    <xf numFmtId="43" fontId="0" fillId="3" borderId="3" xfId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indent="9"/>
    </xf>
    <xf numFmtId="2" fontId="0" fillId="3" borderId="3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indent="3"/>
    </xf>
    <xf numFmtId="2" fontId="0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indent="3"/>
    </xf>
    <xf numFmtId="4" fontId="3" fillId="3" borderId="3" xfId="0" applyNumberFormat="1" applyFont="1" applyFill="1" applyBorder="1" applyAlignment="1" applyProtection="1">
      <alignment vertical="center"/>
      <protection locked="0"/>
    </xf>
    <xf numFmtId="4" fontId="0" fillId="3" borderId="3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indent="9"/>
    </xf>
    <xf numFmtId="0" fontId="0" fillId="3" borderId="3" xfId="0" applyFont="1" applyFill="1" applyBorder="1" applyAlignment="1">
      <alignment horizontal="left" indent="3"/>
    </xf>
    <xf numFmtId="4" fontId="0" fillId="3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left" indent="3"/>
    </xf>
    <xf numFmtId="43" fontId="3" fillId="3" borderId="4" xfId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104774</xdr:rowOff>
    </xdr:from>
    <xdr:to>
      <xdr:col>0</xdr:col>
      <xdr:colOff>1374206</xdr:colOff>
      <xdr:row>5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791515-F618-4928-957A-886949703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9149"/>
          <a:ext cx="1374206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nisse/0361_LDF_1902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33825011.170000002</v>
          </cell>
          <cell r="D4">
            <v>740947302.97000015</v>
          </cell>
          <cell r="E4">
            <v>284013048.28000009</v>
          </cell>
          <cell r="F4">
            <v>279089668.62000006</v>
          </cell>
          <cell r="G4">
            <v>456934254.69000006</v>
          </cell>
        </row>
        <row r="41">
          <cell r="B41">
            <v>0</v>
          </cell>
          <cell r="C41">
            <v>0</v>
          </cell>
          <cell r="D41">
            <v>1343788.2</v>
          </cell>
          <cell r="E41">
            <v>578825.55000000005</v>
          </cell>
          <cell r="F41">
            <v>578825.55000000005</v>
          </cell>
          <cell r="G41">
            <v>764962.64999999991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C317-C4B1-452F-A583-4DE334E514F7}">
  <sheetPr>
    <pageSetUpPr fitToPage="1"/>
  </sheetPr>
  <dimension ref="A1:G170"/>
  <sheetViews>
    <sheetView showGridLines="0" tabSelected="1" workbookViewId="0">
      <selection sqref="A1:G1"/>
    </sheetView>
  </sheetViews>
  <sheetFormatPr baseColWidth="10" defaultColWidth="1.28515625" defaultRowHeight="15" zeroHeight="1" x14ac:dyDescent="0.25"/>
  <cols>
    <col min="1" max="1" width="86.5703125" style="1" bestFit="1" customWidth="1"/>
    <col min="2" max="2" width="15" style="1" bestFit="1" customWidth="1"/>
    <col min="3" max="3" width="14" style="1" bestFit="1" customWidth="1"/>
    <col min="4" max="7" width="15" style="1" bestFit="1" customWidth="1"/>
    <col min="8" max="16383" width="1.28515625" style="1" customWidth="1"/>
    <col min="16384" max="16384" width="1.28515625" style="1"/>
  </cols>
  <sheetData>
    <row r="1" spans="1:7" customFormat="1" ht="56.25" customHeight="1" x14ac:dyDescent="0.25">
      <c r="A1" s="21" t="s">
        <v>84</v>
      </c>
      <c r="B1" s="22"/>
      <c r="C1" s="22"/>
      <c r="D1" s="22"/>
      <c r="E1" s="22"/>
      <c r="F1" s="22"/>
      <c r="G1" s="22"/>
    </row>
    <row r="2" spans="1:7" s="24" customFormat="1" x14ac:dyDescent="0.25">
      <c r="A2" s="23" t="s">
        <v>85</v>
      </c>
      <c r="B2" s="23"/>
      <c r="C2" s="23"/>
      <c r="D2" s="23"/>
      <c r="E2" s="23"/>
      <c r="F2" s="23"/>
      <c r="G2" s="23"/>
    </row>
    <row r="3" spans="1:7" s="24" customFormat="1" x14ac:dyDescent="0.25">
      <c r="A3" s="25" t="s">
        <v>86</v>
      </c>
      <c r="B3" s="25"/>
      <c r="C3" s="25"/>
      <c r="D3" s="25"/>
      <c r="E3" s="25"/>
      <c r="F3" s="25"/>
      <c r="G3" s="25"/>
    </row>
    <row r="4" spans="1:7" s="24" customFormat="1" x14ac:dyDescent="0.25">
      <c r="A4" s="25" t="s">
        <v>87</v>
      </c>
      <c r="B4" s="25"/>
      <c r="C4" s="25"/>
      <c r="D4" s="25"/>
      <c r="E4" s="25"/>
      <c r="F4" s="25"/>
      <c r="G4" s="25"/>
    </row>
    <row r="5" spans="1:7" s="24" customFormat="1" x14ac:dyDescent="0.25">
      <c r="A5" s="26" t="s">
        <v>89</v>
      </c>
      <c r="B5" s="26"/>
      <c r="C5" s="26"/>
      <c r="D5" s="26"/>
      <c r="E5" s="26"/>
      <c r="F5" s="26"/>
      <c r="G5" s="26"/>
    </row>
    <row r="6" spans="1:7" s="24" customFormat="1" x14ac:dyDescent="0.25">
      <c r="A6" s="27" t="s">
        <v>88</v>
      </c>
      <c r="B6" s="27"/>
      <c r="C6" s="27"/>
      <c r="D6" s="27"/>
      <c r="E6" s="27"/>
      <c r="F6" s="27"/>
      <c r="G6" s="27"/>
    </row>
    <row r="7" spans="1:7" ht="15" customHeight="1" x14ac:dyDescent="0.25">
      <c r="A7" s="2" t="s">
        <v>0</v>
      </c>
      <c r="B7" s="2" t="s">
        <v>1</v>
      </c>
      <c r="C7" s="2"/>
      <c r="D7" s="2"/>
      <c r="E7" s="2"/>
      <c r="F7" s="2"/>
      <c r="G7" s="2" t="s">
        <v>2</v>
      </c>
    </row>
    <row r="8" spans="1:7" ht="30" x14ac:dyDescent="0.25">
      <c r="A8" s="2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2"/>
    </row>
    <row r="9" spans="1:7" x14ac:dyDescent="0.25">
      <c r="A9" s="4" t="s">
        <v>8</v>
      </c>
      <c r="B9" s="5">
        <f>SUM(B10,B18,B28,B38,B48,B58,B62,B71,B75)</f>
        <v>708466080</v>
      </c>
      <c r="C9" s="5">
        <f t="shared" ref="C9:G9" si="0">SUM(C10,C18,C28,C38,C48,C58,C62,C71,C75)</f>
        <v>33825011.170000002</v>
      </c>
      <c r="D9" s="5">
        <f t="shared" si="0"/>
        <v>740947302.97000015</v>
      </c>
      <c r="E9" s="5">
        <f t="shared" si="0"/>
        <v>284013048.28000009</v>
      </c>
      <c r="F9" s="5">
        <f t="shared" si="0"/>
        <v>279089668.62</v>
      </c>
      <c r="G9" s="5">
        <f t="shared" si="0"/>
        <v>456934254.69</v>
      </c>
    </row>
    <row r="10" spans="1:7" x14ac:dyDescent="0.25">
      <c r="A10" s="6" t="s">
        <v>9</v>
      </c>
      <c r="B10" s="7">
        <f>SUM(B11:B17)</f>
        <v>441225827</v>
      </c>
      <c r="C10" s="7">
        <f t="shared" ref="C10:F10" si="1">SUM(C11:C17)</f>
        <v>1709482.1600000013</v>
      </c>
      <c r="D10" s="7">
        <f t="shared" si="1"/>
        <v>441621853.00000006</v>
      </c>
      <c r="E10" s="7">
        <f t="shared" si="1"/>
        <v>190827071.96000004</v>
      </c>
      <c r="F10" s="7">
        <f t="shared" si="1"/>
        <v>190775554.19000003</v>
      </c>
      <c r="G10" s="7">
        <f>SUM(G11:G17)</f>
        <v>250794781.03999999</v>
      </c>
    </row>
    <row r="11" spans="1:7" x14ac:dyDescent="0.25">
      <c r="A11" s="8" t="s">
        <v>10</v>
      </c>
      <c r="B11" s="7">
        <v>92124713</v>
      </c>
      <c r="C11" s="7">
        <v>-1528577.58</v>
      </c>
      <c r="D11" s="7">
        <v>90596135.420000002</v>
      </c>
      <c r="E11" s="7">
        <v>44885865.630000003</v>
      </c>
      <c r="F11" s="7">
        <v>44885865.630000003</v>
      </c>
      <c r="G11" s="7">
        <f>D11-E11</f>
        <v>45710269.789999999</v>
      </c>
    </row>
    <row r="12" spans="1:7" x14ac:dyDescent="0.25">
      <c r="A12" s="8" t="s">
        <v>11</v>
      </c>
      <c r="B12" s="7">
        <v>31701998</v>
      </c>
      <c r="C12" s="7">
        <v>12045430.15</v>
      </c>
      <c r="D12" s="7">
        <v>42433971.990000002</v>
      </c>
      <c r="E12" s="7">
        <v>19357214.360000003</v>
      </c>
      <c r="F12" s="7">
        <v>19357214.360000003</v>
      </c>
      <c r="G12" s="7">
        <f>D12-E12</f>
        <v>23076757.629999999</v>
      </c>
    </row>
    <row r="13" spans="1:7" x14ac:dyDescent="0.25">
      <c r="A13" s="8" t="s">
        <v>12</v>
      </c>
      <c r="B13" s="7">
        <v>154446400</v>
      </c>
      <c r="C13" s="7">
        <v>-834079.32</v>
      </c>
      <c r="D13" s="7">
        <v>153612320.68000001</v>
      </c>
      <c r="E13" s="7">
        <v>56759286.520000003</v>
      </c>
      <c r="F13" s="7">
        <v>56753070.960000001</v>
      </c>
      <c r="G13" s="7">
        <f t="shared" ref="G13:G17" si="2">D13-E13</f>
        <v>96853034.159999996</v>
      </c>
    </row>
    <row r="14" spans="1:7" x14ac:dyDescent="0.25">
      <c r="A14" s="8" t="s">
        <v>13</v>
      </c>
      <c r="B14" s="7">
        <v>35054007</v>
      </c>
      <c r="C14" s="7">
        <v>-588741.49</v>
      </c>
      <c r="D14" s="7">
        <v>34465265.509999998</v>
      </c>
      <c r="E14" s="7">
        <v>12930892.279999999</v>
      </c>
      <c r="F14" s="7">
        <v>12887667.1</v>
      </c>
      <c r="G14" s="7">
        <f t="shared" si="2"/>
        <v>21534373.229999997</v>
      </c>
    </row>
    <row r="15" spans="1:7" x14ac:dyDescent="0.25">
      <c r="A15" s="8" t="s">
        <v>14</v>
      </c>
      <c r="B15" s="7">
        <v>111034745</v>
      </c>
      <c r="C15" s="7">
        <v>8362896.29</v>
      </c>
      <c r="D15" s="7">
        <v>119397641.29000001</v>
      </c>
      <c r="E15" s="7">
        <v>56827119.020000003</v>
      </c>
      <c r="F15" s="7">
        <v>56825041.990000002</v>
      </c>
      <c r="G15" s="7">
        <f t="shared" si="2"/>
        <v>62570522.270000003</v>
      </c>
    </row>
    <row r="16" spans="1:7" x14ac:dyDescent="0.25">
      <c r="A16" s="8" t="s">
        <v>15</v>
      </c>
      <c r="B16" s="7">
        <v>16761260</v>
      </c>
      <c r="C16" s="7">
        <v>-15725884.939999999</v>
      </c>
      <c r="D16" s="7">
        <v>1035375.06</v>
      </c>
      <c r="E16" s="9">
        <v>0</v>
      </c>
      <c r="F16" s="9">
        <v>0</v>
      </c>
      <c r="G16" s="7">
        <f t="shared" si="2"/>
        <v>1035375.06</v>
      </c>
    </row>
    <row r="17" spans="1:7" x14ac:dyDescent="0.25">
      <c r="A17" s="8" t="s">
        <v>16</v>
      </c>
      <c r="B17" s="7">
        <v>102704</v>
      </c>
      <c r="C17" s="7">
        <v>-21560.95</v>
      </c>
      <c r="D17" s="7">
        <v>81143.05</v>
      </c>
      <c r="E17" s="9">
        <v>66694.149999999994</v>
      </c>
      <c r="F17" s="9">
        <v>66694.149999999994</v>
      </c>
      <c r="G17" s="7">
        <f t="shared" si="2"/>
        <v>14448.900000000009</v>
      </c>
    </row>
    <row r="18" spans="1:7" x14ac:dyDescent="0.25">
      <c r="A18" s="6" t="s">
        <v>17</v>
      </c>
      <c r="B18" s="7">
        <f>SUM(B19:B27)</f>
        <v>22077407</v>
      </c>
      <c r="C18" s="7">
        <f t="shared" ref="C18:F18" si="3">SUM(C19:C27)</f>
        <v>3840800.8699999996</v>
      </c>
      <c r="D18" s="7">
        <f t="shared" si="3"/>
        <v>25918207.869999997</v>
      </c>
      <c r="E18" s="7">
        <f t="shared" si="3"/>
        <v>8858076.9300000016</v>
      </c>
      <c r="F18" s="7">
        <f t="shared" si="3"/>
        <v>8473713.5599999987</v>
      </c>
      <c r="G18" s="7">
        <f>SUM(G19:G27)</f>
        <v>17060130.940000001</v>
      </c>
    </row>
    <row r="19" spans="1:7" x14ac:dyDescent="0.25">
      <c r="A19" s="8" t="s">
        <v>18</v>
      </c>
      <c r="B19" s="7">
        <v>5946996</v>
      </c>
      <c r="C19" s="7">
        <v>136433.66</v>
      </c>
      <c r="D19" s="7">
        <v>6083429.6600000001</v>
      </c>
      <c r="E19" s="7">
        <v>2360422.09</v>
      </c>
      <c r="F19" s="7">
        <v>2280239.02</v>
      </c>
      <c r="G19" s="7">
        <f>D19-E19</f>
        <v>3723007.5700000003</v>
      </c>
    </row>
    <row r="20" spans="1:7" x14ac:dyDescent="0.25">
      <c r="A20" s="8" t="s">
        <v>19</v>
      </c>
      <c r="B20" s="7">
        <v>6361696</v>
      </c>
      <c r="C20" s="7">
        <v>2046915.93</v>
      </c>
      <c r="D20" s="7">
        <v>8408611.9299999997</v>
      </c>
      <c r="E20" s="7">
        <v>2770821.37</v>
      </c>
      <c r="F20" s="7">
        <v>2703737.69</v>
      </c>
      <c r="G20" s="7">
        <f t="shared" ref="G20:G27" si="4">D20-E20</f>
        <v>5637790.5599999996</v>
      </c>
    </row>
    <row r="21" spans="1:7" x14ac:dyDescent="0.25">
      <c r="A21" s="8" t="s">
        <v>20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si="4"/>
        <v>0</v>
      </c>
    </row>
    <row r="22" spans="1:7" x14ac:dyDescent="0.25">
      <c r="A22" s="8" t="s">
        <v>21</v>
      </c>
      <c r="B22" s="7">
        <v>1089180</v>
      </c>
      <c r="C22" s="7">
        <v>464405.63</v>
      </c>
      <c r="D22" s="7">
        <v>1553585.63</v>
      </c>
      <c r="E22" s="7">
        <v>438950.49</v>
      </c>
      <c r="F22" s="7">
        <v>421482.56</v>
      </c>
      <c r="G22" s="7">
        <f t="shared" si="4"/>
        <v>1114635.1399999999</v>
      </c>
    </row>
    <row r="23" spans="1:7" x14ac:dyDescent="0.25">
      <c r="A23" s="8" t="s">
        <v>22</v>
      </c>
      <c r="B23" s="7">
        <v>325000</v>
      </c>
      <c r="C23" s="7">
        <v>145464.29</v>
      </c>
      <c r="D23" s="7">
        <v>470464.29</v>
      </c>
      <c r="E23" s="7">
        <v>85665.45</v>
      </c>
      <c r="F23" s="7">
        <v>76208.28</v>
      </c>
      <c r="G23" s="7">
        <f t="shared" si="4"/>
        <v>384798.83999999997</v>
      </c>
    </row>
    <row r="24" spans="1:7" x14ac:dyDescent="0.25">
      <c r="A24" s="8" t="s">
        <v>23</v>
      </c>
      <c r="B24" s="7">
        <v>5745904</v>
      </c>
      <c r="C24" s="7">
        <v>-88949.8</v>
      </c>
      <c r="D24" s="7">
        <v>5656954.2000000002</v>
      </c>
      <c r="E24" s="7">
        <v>1934224.67</v>
      </c>
      <c r="F24" s="7">
        <v>1730454.15</v>
      </c>
      <c r="G24" s="7">
        <f t="shared" si="4"/>
        <v>3722729.5300000003</v>
      </c>
    </row>
    <row r="25" spans="1:7" x14ac:dyDescent="0.25">
      <c r="A25" s="8" t="s">
        <v>24</v>
      </c>
      <c r="B25" s="7">
        <v>1712550</v>
      </c>
      <c r="C25" s="7">
        <v>914712.36</v>
      </c>
      <c r="D25" s="7">
        <v>2627262.36</v>
      </c>
      <c r="E25" s="7">
        <v>1023557.38</v>
      </c>
      <c r="F25" s="7">
        <v>1023557.38</v>
      </c>
      <c r="G25" s="7">
        <f t="shared" si="4"/>
        <v>1603704.98</v>
      </c>
    </row>
    <row r="26" spans="1:7" x14ac:dyDescent="0.25">
      <c r="A26" s="8" t="s">
        <v>25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4"/>
        <v>0</v>
      </c>
    </row>
    <row r="27" spans="1:7" x14ac:dyDescent="0.25">
      <c r="A27" s="8" t="s">
        <v>26</v>
      </c>
      <c r="B27" s="7">
        <v>896081</v>
      </c>
      <c r="C27" s="7">
        <v>221818.8</v>
      </c>
      <c r="D27" s="7">
        <v>1117899.8</v>
      </c>
      <c r="E27" s="7">
        <v>244435.48</v>
      </c>
      <c r="F27" s="7">
        <v>238034.48</v>
      </c>
      <c r="G27" s="7">
        <f t="shared" si="4"/>
        <v>873464.32000000007</v>
      </c>
    </row>
    <row r="28" spans="1:7" x14ac:dyDescent="0.25">
      <c r="A28" s="6" t="s">
        <v>27</v>
      </c>
      <c r="B28" s="7">
        <f>SUM(B29:B37)</f>
        <v>146413117</v>
      </c>
      <c r="C28" s="7">
        <f t="shared" ref="C28:G28" si="5">SUM(C29:C37)</f>
        <v>11158538.560000001</v>
      </c>
      <c r="D28" s="7">
        <f t="shared" si="5"/>
        <v>157541323.52000001</v>
      </c>
      <c r="E28" s="7">
        <f t="shared" si="5"/>
        <v>45151493.359999999</v>
      </c>
      <c r="F28" s="7">
        <f t="shared" si="5"/>
        <v>40850994.840000004</v>
      </c>
      <c r="G28" s="7">
        <f t="shared" si="5"/>
        <v>112389830.16</v>
      </c>
    </row>
    <row r="29" spans="1:7" x14ac:dyDescent="0.25">
      <c r="A29" s="8" t="s">
        <v>28</v>
      </c>
      <c r="B29" s="7">
        <v>9866932</v>
      </c>
      <c r="C29" s="7">
        <v>412566.47</v>
      </c>
      <c r="D29" s="7">
        <v>10279498.470000001</v>
      </c>
      <c r="E29" s="7">
        <v>3834887.17</v>
      </c>
      <c r="F29" s="7">
        <v>3704338.17</v>
      </c>
      <c r="G29" s="7">
        <f>D29-E29</f>
        <v>6444611.3000000007</v>
      </c>
    </row>
    <row r="30" spans="1:7" x14ac:dyDescent="0.25">
      <c r="A30" s="8" t="s">
        <v>29</v>
      </c>
      <c r="B30" s="7">
        <v>3389184</v>
      </c>
      <c r="C30" s="9">
        <v>5533.03</v>
      </c>
      <c r="D30" s="7">
        <v>3394717.03</v>
      </c>
      <c r="E30" s="7">
        <v>1088682.43</v>
      </c>
      <c r="F30" s="7">
        <v>1088682.43</v>
      </c>
      <c r="G30" s="7">
        <f t="shared" ref="G30:G37" si="6">D30-E30</f>
        <v>2306034.5999999996</v>
      </c>
    </row>
    <row r="31" spans="1:7" x14ac:dyDescent="0.25">
      <c r="A31" s="8" t="s">
        <v>30</v>
      </c>
      <c r="B31" s="7">
        <v>18988594</v>
      </c>
      <c r="C31" s="7">
        <v>3048050.43</v>
      </c>
      <c r="D31" s="7">
        <v>22036644.43</v>
      </c>
      <c r="E31" s="7">
        <v>4300197.71</v>
      </c>
      <c r="F31" s="7">
        <v>4300197.71</v>
      </c>
      <c r="G31" s="7">
        <f t="shared" si="6"/>
        <v>17736446.719999999</v>
      </c>
    </row>
    <row r="32" spans="1:7" x14ac:dyDescent="0.25">
      <c r="A32" s="8" t="s">
        <v>31</v>
      </c>
      <c r="B32" s="7">
        <v>3559625</v>
      </c>
      <c r="C32" s="7">
        <v>110936.91</v>
      </c>
      <c r="D32" s="7">
        <v>3670561.91</v>
      </c>
      <c r="E32" s="7">
        <v>125660.41</v>
      </c>
      <c r="F32" s="7">
        <v>125063.71</v>
      </c>
      <c r="G32" s="7">
        <f t="shared" si="6"/>
        <v>3544901.5</v>
      </c>
    </row>
    <row r="33" spans="1:7" x14ac:dyDescent="0.25">
      <c r="A33" s="8" t="s">
        <v>32</v>
      </c>
      <c r="B33" s="7">
        <v>25378856</v>
      </c>
      <c r="C33" s="7">
        <v>3744895.84</v>
      </c>
      <c r="D33" s="7">
        <v>29123751.84</v>
      </c>
      <c r="E33" s="7">
        <v>6441960.4400000004</v>
      </c>
      <c r="F33" s="7">
        <v>6177304.1399999997</v>
      </c>
      <c r="G33" s="7">
        <f t="shared" si="6"/>
        <v>22681791.399999999</v>
      </c>
    </row>
    <row r="34" spans="1:7" x14ac:dyDescent="0.25">
      <c r="A34" s="8" t="s">
        <v>33</v>
      </c>
      <c r="B34" s="7">
        <v>21736485</v>
      </c>
      <c r="C34" s="7">
        <v>1049026.5600000001</v>
      </c>
      <c r="D34" s="7">
        <v>22785511.559999999</v>
      </c>
      <c r="E34" s="7">
        <v>6340184.5700000003</v>
      </c>
      <c r="F34" s="7">
        <v>2557334.33</v>
      </c>
      <c r="G34" s="7">
        <f t="shared" si="6"/>
        <v>16445326.989999998</v>
      </c>
    </row>
    <row r="35" spans="1:7" x14ac:dyDescent="0.25">
      <c r="A35" s="8" t="s">
        <v>34</v>
      </c>
      <c r="B35" s="7">
        <v>7674006</v>
      </c>
      <c r="C35" s="7">
        <v>-1638054.47</v>
      </c>
      <c r="D35" s="7">
        <v>6035951.5300000003</v>
      </c>
      <c r="E35" s="7">
        <v>1803339.09</v>
      </c>
      <c r="F35" s="7">
        <v>1712906.46</v>
      </c>
      <c r="G35" s="7">
        <f t="shared" si="6"/>
        <v>4232612.4400000004</v>
      </c>
    </row>
    <row r="36" spans="1:7" x14ac:dyDescent="0.25">
      <c r="A36" s="8" t="s">
        <v>35</v>
      </c>
      <c r="B36" s="7">
        <v>43447285</v>
      </c>
      <c r="C36" s="7">
        <v>-1866647.03</v>
      </c>
      <c r="D36" s="7">
        <v>41580637.969999999</v>
      </c>
      <c r="E36" s="7">
        <v>11347769.5</v>
      </c>
      <c r="F36" s="7">
        <v>11326732.9</v>
      </c>
      <c r="G36" s="7">
        <f t="shared" si="6"/>
        <v>30232868.469999999</v>
      </c>
    </row>
    <row r="37" spans="1:7" x14ac:dyDescent="0.25">
      <c r="A37" s="8" t="s">
        <v>36</v>
      </c>
      <c r="B37" s="7">
        <v>12372150</v>
      </c>
      <c r="C37" s="7">
        <v>6292230.8200000003</v>
      </c>
      <c r="D37" s="7">
        <v>18634048.780000001</v>
      </c>
      <c r="E37" s="7">
        <v>9868812.0399999991</v>
      </c>
      <c r="F37" s="7">
        <v>9858434.9900000002</v>
      </c>
      <c r="G37" s="7">
        <f t="shared" si="6"/>
        <v>8765236.7400000021</v>
      </c>
    </row>
    <row r="38" spans="1:7" x14ac:dyDescent="0.25">
      <c r="A38" s="6" t="s">
        <v>37</v>
      </c>
      <c r="B38" s="7">
        <f>SUM(B39:B47)</f>
        <v>29922650</v>
      </c>
      <c r="C38" s="7">
        <f t="shared" ref="C38:G38" si="7">SUM(C39:C47)</f>
        <v>1951985.48</v>
      </c>
      <c r="D38" s="7">
        <f t="shared" si="7"/>
        <v>31874635.48</v>
      </c>
      <c r="E38" s="7">
        <f t="shared" si="7"/>
        <v>8662507.9800000004</v>
      </c>
      <c r="F38" s="7">
        <f t="shared" si="7"/>
        <v>8662507.9800000004</v>
      </c>
      <c r="G38" s="7">
        <f t="shared" si="7"/>
        <v>23212127.5</v>
      </c>
    </row>
    <row r="39" spans="1:7" x14ac:dyDescent="0.25">
      <c r="A39" s="8" t="s">
        <v>38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>D39-E39</f>
        <v>0</v>
      </c>
    </row>
    <row r="40" spans="1:7" x14ac:dyDescent="0.25">
      <c r="A40" s="8" t="s">
        <v>39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 t="shared" ref="G40:G47" si="8">D40-E40</f>
        <v>0</v>
      </c>
    </row>
    <row r="41" spans="1:7" x14ac:dyDescent="0.25">
      <c r="A41" s="8" t="s">
        <v>40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f t="shared" si="8"/>
        <v>0</v>
      </c>
    </row>
    <row r="42" spans="1:7" x14ac:dyDescent="0.25">
      <c r="A42" s="8" t="s">
        <v>41</v>
      </c>
      <c r="B42" s="7">
        <v>29922650</v>
      </c>
      <c r="C42" s="7">
        <v>1951985.48</v>
      </c>
      <c r="D42" s="7">
        <v>31874635.48</v>
      </c>
      <c r="E42" s="7">
        <v>8662507.9800000004</v>
      </c>
      <c r="F42" s="7">
        <v>8662507.9800000004</v>
      </c>
      <c r="G42" s="7">
        <f t="shared" si="8"/>
        <v>23212127.5</v>
      </c>
    </row>
    <row r="43" spans="1:7" x14ac:dyDescent="0.25">
      <c r="A43" s="8" t="s">
        <v>42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 t="shared" si="8"/>
        <v>0</v>
      </c>
    </row>
    <row r="44" spans="1:7" x14ac:dyDescent="0.25">
      <c r="A44" s="8" t="s">
        <v>43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f t="shared" si="8"/>
        <v>0</v>
      </c>
    </row>
    <row r="45" spans="1:7" x14ac:dyDescent="0.25">
      <c r="A45" s="8" t="s">
        <v>44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 t="shared" si="8"/>
        <v>0</v>
      </c>
    </row>
    <row r="46" spans="1:7" x14ac:dyDescent="0.25">
      <c r="A46" s="8" t="s">
        <v>45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t="shared" si="8"/>
        <v>0</v>
      </c>
    </row>
    <row r="47" spans="1:7" x14ac:dyDescent="0.25">
      <c r="A47" s="8" t="s">
        <v>46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8"/>
        <v>0</v>
      </c>
    </row>
    <row r="48" spans="1:7" x14ac:dyDescent="0.25">
      <c r="A48" s="6" t="s">
        <v>47</v>
      </c>
      <c r="B48" s="7">
        <f>SUM(B49:B57)</f>
        <v>11720987</v>
      </c>
      <c r="C48" s="7">
        <f t="shared" ref="C48:G48" si="9">SUM(C49:C57)</f>
        <v>7958805.9400000004</v>
      </c>
      <c r="D48" s="7">
        <f t="shared" si="9"/>
        <v>19679792.940000001</v>
      </c>
      <c r="E48" s="7">
        <f t="shared" si="9"/>
        <v>2973293.33</v>
      </c>
      <c r="F48" s="7">
        <f t="shared" si="9"/>
        <v>2786293.33</v>
      </c>
      <c r="G48" s="7">
        <f t="shared" si="9"/>
        <v>16706499.609999999</v>
      </c>
    </row>
    <row r="49" spans="1:7" x14ac:dyDescent="0.25">
      <c r="A49" s="8" t="s">
        <v>48</v>
      </c>
      <c r="B49" s="7">
        <v>3898600</v>
      </c>
      <c r="C49" s="7">
        <v>2197227.58</v>
      </c>
      <c r="D49" s="7">
        <v>6095827.5800000001</v>
      </c>
      <c r="E49" s="7">
        <v>1250912.77</v>
      </c>
      <c r="F49" s="7">
        <v>1250912.77</v>
      </c>
      <c r="G49" s="7">
        <f>D49-E49</f>
        <v>4844914.8100000005</v>
      </c>
    </row>
    <row r="50" spans="1:7" x14ac:dyDescent="0.25">
      <c r="A50" s="8" t="s">
        <v>49</v>
      </c>
      <c r="B50" s="7">
        <v>71000</v>
      </c>
      <c r="C50" s="9">
        <v>290699</v>
      </c>
      <c r="D50" s="7">
        <v>361699</v>
      </c>
      <c r="E50" s="9">
        <v>344817</v>
      </c>
      <c r="F50" s="9">
        <v>157817</v>
      </c>
      <c r="G50" s="7">
        <f t="shared" ref="G50:G57" si="10">D50-E50</f>
        <v>16882</v>
      </c>
    </row>
    <row r="51" spans="1:7" x14ac:dyDescent="0.25">
      <c r="A51" s="8" t="s">
        <v>50</v>
      </c>
      <c r="B51" s="9">
        <v>11579</v>
      </c>
      <c r="C51" s="9">
        <v>0</v>
      </c>
      <c r="D51" s="9">
        <v>11579</v>
      </c>
      <c r="E51" s="9">
        <v>0</v>
      </c>
      <c r="F51" s="9">
        <v>0</v>
      </c>
      <c r="G51" s="9">
        <f t="shared" si="10"/>
        <v>11579</v>
      </c>
    </row>
    <row r="52" spans="1:7" x14ac:dyDescent="0.25">
      <c r="A52" s="8" t="s">
        <v>51</v>
      </c>
      <c r="B52" s="7">
        <v>1850000</v>
      </c>
      <c r="C52" s="9">
        <v>0</v>
      </c>
      <c r="D52" s="7">
        <v>1850000</v>
      </c>
      <c r="E52" s="9">
        <v>1176576</v>
      </c>
      <c r="F52" s="9">
        <v>1176576</v>
      </c>
      <c r="G52" s="7">
        <f t="shared" si="10"/>
        <v>673424</v>
      </c>
    </row>
    <row r="53" spans="1:7" x14ac:dyDescent="0.25">
      <c r="A53" s="8" t="s">
        <v>52</v>
      </c>
      <c r="B53" s="10">
        <v>0</v>
      </c>
      <c r="C53" s="9">
        <v>0</v>
      </c>
      <c r="D53" s="10">
        <v>0</v>
      </c>
      <c r="E53" s="9">
        <v>0</v>
      </c>
      <c r="F53" s="9">
        <v>0</v>
      </c>
      <c r="G53" s="9">
        <f t="shared" si="10"/>
        <v>0</v>
      </c>
    </row>
    <row r="54" spans="1:7" x14ac:dyDescent="0.25">
      <c r="A54" s="8" t="s">
        <v>53</v>
      </c>
      <c r="B54" s="7">
        <v>2074616</v>
      </c>
      <c r="C54" s="7">
        <v>5682393.8200000003</v>
      </c>
      <c r="D54" s="7">
        <v>7757009.8200000003</v>
      </c>
      <c r="E54" s="7">
        <v>200987.56</v>
      </c>
      <c r="F54" s="7">
        <v>200987.56</v>
      </c>
      <c r="G54" s="7">
        <f t="shared" si="10"/>
        <v>7556022.2600000007</v>
      </c>
    </row>
    <row r="55" spans="1:7" x14ac:dyDescent="0.25">
      <c r="A55" s="8" t="s">
        <v>54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 t="shared" si="10"/>
        <v>0</v>
      </c>
    </row>
    <row r="56" spans="1:7" x14ac:dyDescent="0.25">
      <c r="A56" s="8" t="s">
        <v>55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 t="shared" si="10"/>
        <v>0</v>
      </c>
    </row>
    <row r="57" spans="1:7" x14ac:dyDescent="0.25">
      <c r="A57" s="8" t="s">
        <v>56</v>
      </c>
      <c r="B57" s="7">
        <v>3815192</v>
      </c>
      <c r="C57" s="7">
        <v>-211514.46</v>
      </c>
      <c r="D57" s="7">
        <v>3603677.54</v>
      </c>
      <c r="E57" s="7">
        <v>0</v>
      </c>
      <c r="F57" s="7">
        <v>0</v>
      </c>
      <c r="G57" s="7">
        <f t="shared" si="10"/>
        <v>3603677.54</v>
      </c>
    </row>
    <row r="58" spans="1:7" x14ac:dyDescent="0.25">
      <c r="A58" s="6" t="s">
        <v>57</v>
      </c>
      <c r="B58" s="9">
        <f>SUM(B59:B61)</f>
        <v>0</v>
      </c>
      <c r="C58" s="7">
        <f t="shared" ref="C58:G58" si="11">SUM(C59:C61)</f>
        <v>0</v>
      </c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</row>
    <row r="59" spans="1:7" x14ac:dyDescent="0.25">
      <c r="A59" s="8" t="s">
        <v>58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D59-E59</f>
        <v>0</v>
      </c>
    </row>
    <row r="60" spans="1:7" x14ac:dyDescent="0.25">
      <c r="A60" s="8" t="s">
        <v>59</v>
      </c>
      <c r="B60" s="9">
        <v>0</v>
      </c>
      <c r="C60" s="7">
        <v>0</v>
      </c>
      <c r="D60" s="7">
        <v>0</v>
      </c>
      <c r="E60" s="7">
        <v>0</v>
      </c>
      <c r="F60" s="7">
        <v>0</v>
      </c>
      <c r="G60" s="7">
        <f t="shared" ref="G60:G61" si="12">D60-E60</f>
        <v>0</v>
      </c>
    </row>
    <row r="61" spans="1:7" x14ac:dyDescent="0.25">
      <c r="A61" s="8" t="s">
        <v>60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 t="shared" si="12"/>
        <v>0</v>
      </c>
    </row>
    <row r="62" spans="1:7" x14ac:dyDescent="0.25">
      <c r="A62" s="6" t="s">
        <v>61</v>
      </c>
      <c r="B62" s="7">
        <f>SUM(B63:B67,B69:B70)</f>
        <v>9101530</v>
      </c>
      <c r="C62" s="7">
        <f t="shared" ref="C62:G62" si="13">SUM(C63:C67,C69:C70)</f>
        <v>-46084.08</v>
      </c>
      <c r="D62" s="7">
        <f t="shared" si="13"/>
        <v>9055445.9199999999</v>
      </c>
      <c r="E62" s="10">
        <f t="shared" si="13"/>
        <v>0</v>
      </c>
      <c r="F62" s="10">
        <f t="shared" si="13"/>
        <v>0</v>
      </c>
      <c r="G62" s="7">
        <f t="shared" si="13"/>
        <v>9055445.9199999999</v>
      </c>
    </row>
    <row r="63" spans="1:7" x14ac:dyDescent="0.25">
      <c r="A63" s="8" t="s">
        <v>62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 x14ac:dyDescent="0.25">
      <c r="A64" s="8" t="s">
        <v>63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 t="shared" ref="G64:G70" si="14">D64-E64</f>
        <v>0</v>
      </c>
    </row>
    <row r="65" spans="1:7" x14ac:dyDescent="0.25">
      <c r="A65" s="8" t="s">
        <v>64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 t="shared" si="14"/>
        <v>0</v>
      </c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 t="shared" si="14"/>
        <v>0</v>
      </c>
    </row>
    <row r="67" spans="1:7" x14ac:dyDescent="0.25">
      <c r="A67" s="8" t="s">
        <v>66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 t="shared" si="14"/>
        <v>0</v>
      </c>
    </row>
    <row r="68" spans="1:7" x14ac:dyDescent="0.25">
      <c r="A68" s="8" t="s">
        <v>67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 t="shared" si="14"/>
        <v>0</v>
      </c>
    </row>
    <row r="69" spans="1:7" x14ac:dyDescent="0.25">
      <c r="A69" s="8" t="s">
        <v>68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 t="shared" si="14"/>
        <v>0</v>
      </c>
    </row>
    <row r="70" spans="1:7" x14ac:dyDescent="0.25">
      <c r="A70" s="8" t="s">
        <v>69</v>
      </c>
      <c r="B70" s="7">
        <v>9101530</v>
      </c>
      <c r="C70" s="7">
        <v>-46084.08</v>
      </c>
      <c r="D70" s="7">
        <v>9055445.9199999999</v>
      </c>
      <c r="E70" s="9">
        <v>0</v>
      </c>
      <c r="F70" s="9">
        <v>0</v>
      </c>
      <c r="G70" s="7">
        <f t="shared" si="14"/>
        <v>9055445.9199999999</v>
      </c>
    </row>
    <row r="71" spans="1:7" x14ac:dyDescent="0.25">
      <c r="A71" s="6" t="s">
        <v>70</v>
      </c>
      <c r="B71" s="9">
        <f>SUM(B72:B74)</f>
        <v>0</v>
      </c>
      <c r="C71" s="9">
        <f t="shared" ref="C71:G71" si="15">SUM(C72:C74)</f>
        <v>0</v>
      </c>
      <c r="D71" s="9">
        <f t="shared" si="15"/>
        <v>0</v>
      </c>
      <c r="E71" s="9">
        <f t="shared" si="15"/>
        <v>0</v>
      </c>
      <c r="F71" s="9">
        <f t="shared" si="15"/>
        <v>0</v>
      </c>
      <c r="G71" s="9">
        <f t="shared" si="15"/>
        <v>0</v>
      </c>
    </row>
    <row r="72" spans="1:7" x14ac:dyDescent="0.25">
      <c r="A72" s="8" t="s">
        <v>71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x14ac:dyDescent="0.25">
      <c r="A73" s="8" t="s">
        <v>72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 t="shared" ref="G73:G74" si="16">D73-E73</f>
        <v>0</v>
      </c>
    </row>
    <row r="74" spans="1:7" x14ac:dyDescent="0.25">
      <c r="A74" s="8" t="s">
        <v>73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 t="shared" si="16"/>
        <v>0</v>
      </c>
    </row>
    <row r="75" spans="1:7" x14ac:dyDescent="0.25">
      <c r="A75" s="6" t="s">
        <v>74</v>
      </c>
      <c r="B75" s="7">
        <f>SUM(B76:B82)</f>
        <v>48004562</v>
      </c>
      <c r="C75" s="7">
        <f t="shared" ref="C75:G75" si="17">SUM(C76:C82)</f>
        <v>7251482.2400000002</v>
      </c>
      <c r="D75" s="7">
        <f t="shared" si="17"/>
        <v>55256044.239999995</v>
      </c>
      <c r="E75" s="7">
        <f t="shared" si="17"/>
        <v>27540604.719999999</v>
      </c>
      <c r="F75" s="7">
        <f t="shared" si="17"/>
        <v>27540604.719999999</v>
      </c>
      <c r="G75" s="7">
        <f t="shared" si="17"/>
        <v>27715439.52</v>
      </c>
    </row>
    <row r="76" spans="1:7" x14ac:dyDescent="0.25">
      <c r="A76" s="8" t="s">
        <v>75</v>
      </c>
      <c r="B76" s="7">
        <v>29781348</v>
      </c>
      <c r="C76" s="7">
        <v>7257777.5</v>
      </c>
      <c r="D76" s="7">
        <v>37039125.5</v>
      </c>
      <c r="E76" s="7">
        <v>22148451.5</v>
      </c>
      <c r="F76" s="7">
        <v>22148451.5</v>
      </c>
      <c r="G76" s="7">
        <f>D76-E76</f>
        <v>14890674</v>
      </c>
    </row>
    <row r="77" spans="1:7" x14ac:dyDescent="0.25">
      <c r="A77" s="8" t="s">
        <v>76</v>
      </c>
      <c r="B77" s="7">
        <v>18223214</v>
      </c>
      <c r="C77" s="7">
        <v>-6295.26</v>
      </c>
      <c r="D77" s="7">
        <v>18216918.739999998</v>
      </c>
      <c r="E77" s="7">
        <v>5392153.2199999997</v>
      </c>
      <c r="F77" s="7">
        <v>5392153.2199999997</v>
      </c>
      <c r="G77" s="7">
        <f t="shared" ref="G77:G82" si="18">D77-E77</f>
        <v>12824765.52</v>
      </c>
    </row>
    <row r="78" spans="1:7" x14ac:dyDescent="0.25">
      <c r="A78" s="8" t="s">
        <v>77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f t="shared" si="18"/>
        <v>0</v>
      </c>
    </row>
    <row r="79" spans="1:7" x14ac:dyDescent="0.25">
      <c r="A79" s="8" t="s">
        <v>78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 t="shared" si="18"/>
        <v>0</v>
      </c>
    </row>
    <row r="80" spans="1:7" x14ac:dyDescent="0.25">
      <c r="A80" s="8" t="s">
        <v>79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 t="shared" si="18"/>
        <v>0</v>
      </c>
    </row>
    <row r="81" spans="1:7" x14ac:dyDescent="0.25">
      <c r="A81" s="8" t="s">
        <v>80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f t="shared" si="18"/>
        <v>0</v>
      </c>
    </row>
    <row r="82" spans="1:7" x14ac:dyDescent="0.25">
      <c r="A82" s="8" t="s">
        <v>81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f t="shared" si="18"/>
        <v>0</v>
      </c>
    </row>
    <row r="83" spans="1:7" x14ac:dyDescent="0.25">
      <c r="A83" s="11"/>
      <c r="B83" s="12"/>
      <c r="C83" s="12"/>
      <c r="D83" s="12"/>
      <c r="E83" s="12"/>
      <c r="F83" s="12"/>
      <c r="G83" s="12"/>
    </row>
    <row r="84" spans="1:7" x14ac:dyDescent="0.25">
      <c r="A84" s="13" t="s">
        <v>82</v>
      </c>
      <c r="B84" s="14">
        <f>SUM(B85,B93,B103,B113,B123,B133,B137,B146,B150)</f>
        <v>0</v>
      </c>
      <c r="C84" s="14">
        <f t="shared" ref="C84:G84" si="19">SUM(C85,C93,C103,C113,C123,C133,C137,C146,C150)</f>
        <v>0</v>
      </c>
      <c r="D84" s="14">
        <f t="shared" si="19"/>
        <v>1343788.2</v>
      </c>
      <c r="E84" s="14">
        <f t="shared" si="19"/>
        <v>578825.55000000005</v>
      </c>
      <c r="F84" s="14">
        <f t="shared" si="19"/>
        <v>578825.55000000005</v>
      </c>
      <c r="G84" s="14">
        <f t="shared" si="19"/>
        <v>764962.64999999991</v>
      </c>
    </row>
    <row r="85" spans="1:7" x14ac:dyDescent="0.25">
      <c r="A85" s="6" t="s">
        <v>9</v>
      </c>
      <c r="B85" s="15">
        <f>SUM(B86:B92)</f>
        <v>0</v>
      </c>
      <c r="C85" s="15">
        <f t="shared" ref="C85:G85" si="20">SUM(C86:C92)</f>
        <v>0</v>
      </c>
      <c r="D85" s="15">
        <f>SUM(D86:D92)</f>
        <v>1313456.1599999999</v>
      </c>
      <c r="E85" s="15">
        <f>SUM(E86:E92)</f>
        <v>565811.9</v>
      </c>
      <c r="F85" s="15">
        <f t="shared" si="20"/>
        <v>565811.9</v>
      </c>
      <c r="G85" s="15">
        <f t="shared" si="20"/>
        <v>747644.25999999989</v>
      </c>
    </row>
    <row r="86" spans="1:7" x14ac:dyDescent="0.25">
      <c r="A86" s="8" t="s">
        <v>10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f>D86-E86</f>
        <v>0</v>
      </c>
    </row>
    <row r="87" spans="1:7" x14ac:dyDescent="0.25">
      <c r="A87" s="8" t="s">
        <v>11</v>
      </c>
      <c r="B87" s="15">
        <v>0</v>
      </c>
      <c r="C87" s="15">
        <v>0</v>
      </c>
      <c r="D87" s="15">
        <v>1313456.1599999999</v>
      </c>
      <c r="E87" s="15">
        <v>565811.9</v>
      </c>
      <c r="F87" s="15">
        <v>565811.9</v>
      </c>
      <c r="G87" s="15">
        <f t="shared" ref="G87:G92" si="21">D87-E87</f>
        <v>747644.25999999989</v>
      </c>
    </row>
    <row r="88" spans="1:7" x14ac:dyDescent="0.25">
      <c r="A88" s="8" t="s">
        <v>12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f t="shared" si="21"/>
        <v>0</v>
      </c>
    </row>
    <row r="89" spans="1:7" x14ac:dyDescent="0.25">
      <c r="A89" s="8" t="s">
        <v>13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f t="shared" si="21"/>
        <v>0</v>
      </c>
    </row>
    <row r="90" spans="1:7" x14ac:dyDescent="0.25">
      <c r="A90" s="8" t="s">
        <v>14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21"/>
        <v>0</v>
      </c>
    </row>
    <row r="91" spans="1:7" x14ac:dyDescent="0.25">
      <c r="A91" s="8" t="s">
        <v>15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21"/>
        <v>0</v>
      </c>
    </row>
    <row r="92" spans="1:7" x14ac:dyDescent="0.25">
      <c r="A92" s="8" t="s">
        <v>16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f t="shared" si="21"/>
        <v>0</v>
      </c>
    </row>
    <row r="93" spans="1:7" x14ac:dyDescent="0.25">
      <c r="A93" s="6" t="s">
        <v>17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f t="shared" ref="G93" si="22">SUM(G94:G102)</f>
        <v>0</v>
      </c>
    </row>
    <row r="94" spans="1:7" x14ac:dyDescent="0.25">
      <c r="A94" s="8" t="s">
        <v>18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f>D94-E94</f>
        <v>0</v>
      </c>
    </row>
    <row r="95" spans="1:7" x14ac:dyDescent="0.25">
      <c r="A95" s="8" t="s">
        <v>19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ref="G95:G102" si="23">D95-E95</f>
        <v>0</v>
      </c>
    </row>
    <row r="96" spans="1:7" x14ac:dyDescent="0.25">
      <c r="A96" s="8" t="s">
        <v>20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f t="shared" si="23"/>
        <v>0</v>
      </c>
    </row>
    <row r="97" spans="1:7" x14ac:dyDescent="0.25">
      <c r="A97" s="8" t="s">
        <v>21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f t="shared" si="23"/>
        <v>0</v>
      </c>
    </row>
    <row r="98" spans="1:7" x14ac:dyDescent="0.25">
      <c r="A98" s="16" t="s">
        <v>22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f t="shared" si="23"/>
        <v>0</v>
      </c>
    </row>
    <row r="99" spans="1:7" x14ac:dyDescent="0.25">
      <c r="A99" s="8" t="s">
        <v>23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f t="shared" si="23"/>
        <v>0</v>
      </c>
    </row>
    <row r="100" spans="1:7" x14ac:dyDescent="0.25">
      <c r="A100" s="8" t="s">
        <v>24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23"/>
        <v>0</v>
      </c>
    </row>
    <row r="101" spans="1:7" x14ac:dyDescent="0.25">
      <c r="A101" s="8" t="s">
        <v>25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23"/>
        <v>0</v>
      </c>
    </row>
    <row r="102" spans="1:7" x14ac:dyDescent="0.25">
      <c r="A102" s="8" t="s">
        <v>26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23"/>
        <v>0</v>
      </c>
    </row>
    <row r="103" spans="1:7" x14ac:dyDescent="0.25">
      <c r="A103" s="6" t="s">
        <v>27</v>
      </c>
      <c r="B103" s="15">
        <f>SUM(B104:B112)</f>
        <v>0</v>
      </c>
      <c r="C103" s="15">
        <f>SUM(C104:C112)</f>
        <v>0</v>
      </c>
      <c r="D103" s="15">
        <f t="shared" ref="D103:G103" si="24">SUM(D104:D112)</f>
        <v>30332.04</v>
      </c>
      <c r="E103" s="15">
        <f t="shared" si="24"/>
        <v>13013.65</v>
      </c>
      <c r="F103" s="15">
        <f t="shared" si="24"/>
        <v>13013.65</v>
      </c>
      <c r="G103" s="15">
        <f t="shared" si="24"/>
        <v>17318.39</v>
      </c>
    </row>
    <row r="104" spans="1:7" x14ac:dyDescent="0.25">
      <c r="A104" s="8" t="s">
        <v>28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f>D104-E104</f>
        <v>0</v>
      </c>
    </row>
    <row r="105" spans="1:7" x14ac:dyDescent="0.25">
      <c r="A105" s="8" t="s">
        <v>29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f t="shared" ref="G105:G112" si="25">D105-E105</f>
        <v>0</v>
      </c>
    </row>
    <row r="106" spans="1:7" x14ac:dyDescent="0.25">
      <c r="A106" s="8" t="s">
        <v>30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25"/>
        <v>0</v>
      </c>
    </row>
    <row r="107" spans="1:7" x14ac:dyDescent="0.25">
      <c r="A107" s="8" t="s">
        <v>31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25"/>
        <v>0</v>
      </c>
    </row>
    <row r="108" spans="1:7" x14ac:dyDescent="0.25">
      <c r="A108" s="8" t="s">
        <v>32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f t="shared" si="25"/>
        <v>0</v>
      </c>
    </row>
    <row r="109" spans="1:7" x14ac:dyDescent="0.25">
      <c r="A109" s="8" t="s">
        <v>33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25"/>
        <v>0</v>
      </c>
    </row>
    <row r="110" spans="1:7" x14ac:dyDescent="0.25">
      <c r="A110" s="8" t="s">
        <v>34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f t="shared" si="25"/>
        <v>0</v>
      </c>
    </row>
    <row r="111" spans="1:7" x14ac:dyDescent="0.25">
      <c r="A111" s="8" t="s">
        <v>35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f t="shared" si="25"/>
        <v>0</v>
      </c>
    </row>
    <row r="112" spans="1:7" x14ac:dyDescent="0.25">
      <c r="A112" s="8" t="s">
        <v>36</v>
      </c>
      <c r="B112" s="15">
        <v>0</v>
      </c>
      <c r="C112" s="15">
        <v>0</v>
      </c>
      <c r="D112" s="15">
        <v>30332.04</v>
      </c>
      <c r="E112" s="15">
        <v>13013.65</v>
      </c>
      <c r="F112" s="15">
        <v>13013.65</v>
      </c>
      <c r="G112" s="15">
        <f t="shared" si="25"/>
        <v>17318.39</v>
      </c>
    </row>
    <row r="113" spans="1:7" x14ac:dyDescent="0.25">
      <c r="A113" s="6" t="s">
        <v>37</v>
      </c>
      <c r="B113" s="15">
        <f>SUM(B114:B122)</f>
        <v>0</v>
      </c>
      <c r="C113" s="15">
        <f t="shared" ref="C113:G113" si="26">SUM(C114:C122)</f>
        <v>0</v>
      </c>
      <c r="D113" s="15">
        <f t="shared" si="26"/>
        <v>0</v>
      </c>
      <c r="E113" s="15">
        <f t="shared" si="26"/>
        <v>0</v>
      </c>
      <c r="F113" s="15">
        <f t="shared" si="26"/>
        <v>0</v>
      </c>
      <c r="G113" s="15">
        <f t="shared" si="26"/>
        <v>0</v>
      </c>
    </row>
    <row r="114" spans="1:7" x14ac:dyDescent="0.25">
      <c r="A114" s="8" t="s">
        <v>38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8" t="s">
        <v>39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ref="G115:G122" si="27">D115-E115</f>
        <v>0</v>
      </c>
    </row>
    <row r="116" spans="1:7" x14ac:dyDescent="0.25">
      <c r="A116" s="8" t="s">
        <v>40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7"/>
        <v>0</v>
      </c>
    </row>
    <row r="117" spans="1:7" x14ac:dyDescent="0.25">
      <c r="A117" s="8" t="s">
        <v>41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7"/>
        <v>0</v>
      </c>
    </row>
    <row r="118" spans="1:7" x14ac:dyDescent="0.25">
      <c r="A118" s="8" t="s">
        <v>42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7"/>
        <v>0</v>
      </c>
    </row>
    <row r="119" spans="1:7" x14ac:dyDescent="0.25">
      <c r="A119" s="8" t="s">
        <v>43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7"/>
        <v>0</v>
      </c>
    </row>
    <row r="120" spans="1:7" x14ac:dyDescent="0.25">
      <c r="A120" s="8" t="s">
        <v>44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7"/>
        <v>0</v>
      </c>
    </row>
    <row r="121" spans="1:7" x14ac:dyDescent="0.25">
      <c r="A121" s="8" t="s">
        <v>45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7"/>
        <v>0</v>
      </c>
    </row>
    <row r="122" spans="1:7" x14ac:dyDescent="0.25">
      <c r="A122" s="8" t="s">
        <v>46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7"/>
        <v>0</v>
      </c>
    </row>
    <row r="123" spans="1:7" x14ac:dyDescent="0.25">
      <c r="A123" s="6" t="s">
        <v>47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f t="shared" ref="G123" si="28">SUM(G124:G132)</f>
        <v>0</v>
      </c>
    </row>
    <row r="124" spans="1:7" x14ac:dyDescent="0.25">
      <c r="A124" s="8" t="s">
        <v>48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f>D124-E124</f>
        <v>0</v>
      </c>
    </row>
    <row r="125" spans="1:7" x14ac:dyDescent="0.25">
      <c r="A125" s="8" t="s">
        <v>49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f t="shared" ref="G125:G132" si="29">D125-E125</f>
        <v>0</v>
      </c>
    </row>
    <row r="126" spans="1:7" x14ac:dyDescent="0.25">
      <c r="A126" s="8" t="s">
        <v>50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29"/>
        <v>0</v>
      </c>
    </row>
    <row r="127" spans="1:7" x14ac:dyDescent="0.25">
      <c r="A127" s="8" t="s">
        <v>51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29"/>
        <v>0</v>
      </c>
    </row>
    <row r="128" spans="1:7" x14ac:dyDescent="0.25">
      <c r="A128" s="8" t="s">
        <v>52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f t="shared" si="29"/>
        <v>0</v>
      </c>
    </row>
    <row r="129" spans="1:7" x14ac:dyDescent="0.25">
      <c r="A129" s="8" t="s">
        <v>53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9"/>
        <v>0</v>
      </c>
    </row>
    <row r="130" spans="1:7" x14ac:dyDescent="0.25">
      <c r="A130" s="8" t="s">
        <v>54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9"/>
        <v>0</v>
      </c>
    </row>
    <row r="131" spans="1:7" x14ac:dyDescent="0.25">
      <c r="A131" s="8" t="s">
        <v>55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9"/>
        <v>0</v>
      </c>
    </row>
    <row r="132" spans="1:7" x14ac:dyDescent="0.25">
      <c r="A132" s="8" t="s">
        <v>56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f t="shared" si="29"/>
        <v>0</v>
      </c>
    </row>
    <row r="133" spans="1:7" x14ac:dyDescent="0.25">
      <c r="A133" s="6" t="s">
        <v>57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f t="shared" ref="G133" si="30">SUM(G134:G136)</f>
        <v>0</v>
      </c>
    </row>
    <row r="134" spans="1:7" x14ac:dyDescent="0.25">
      <c r="A134" s="8" t="s">
        <v>58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f>D134-E134</f>
        <v>0</v>
      </c>
    </row>
    <row r="135" spans="1:7" x14ac:dyDescent="0.25">
      <c r="A135" s="8" t="s">
        <v>59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 t="shared" ref="G135:G136" si="31">D135-E135</f>
        <v>0</v>
      </c>
    </row>
    <row r="136" spans="1:7" x14ac:dyDescent="0.25">
      <c r="A136" s="8" t="s">
        <v>60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 t="shared" si="31"/>
        <v>0</v>
      </c>
    </row>
    <row r="137" spans="1:7" x14ac:dyDescent="0.25">
      <c r="A137" s="6" t="s">
        <v>61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 t="shared" ref="G137" si="32">SUM(G138:G142,G144:G145)</f>
        <v>0</v>
      </c>
    </row>
    <row r="138" spans="1:7" x14ac:dyDescent="0.25">
      <c r="A138" s="8" t="s">
        <v>62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8" t="s">
        <v>63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3">D139-E139</f>
        <v>0</v>
      </c>
    </row>
    <row r="140" spans="1:7" x14ac:dyDescent="0.25">
      <c r="A140" s="8" t="s">
        <v>64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3"/>
        <v>0</v>
      </c>
    </row>
    <row r="141" spans="1:7" x14ac:dyDescent="0.25">
      <c r="A141" s="8" t="s">
        <v>65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3"/>
        <v>0</v>
      </c>
    </row>
    <row r="142" spans="1:7" x14ac:dyDescent="0.25">
      <c r="A142" s="8" t="s">
        <v>66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3"/>
        <v>0</v>
      </c>
    </row>
    <row r="143" spans="1:7" x14ac:dyDescent="0.25">
      <c r="A143" s="8" t="s">
        <v>67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3"/>
        <v>0</v>
      </c>
    </row>
    <row r="144" spans="1:7" x14ac:dyDescent="0.25">
      <c r="A144" s="8" t="s">
        <v>68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3"/>
        <v>0</v>
      </c>
    </row>
    <row r="145" spans="1:7" x14ac:dyDescent="0.25">
      <c r="A145" s="8" t="s">
        <v>69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3"/>
        <v>0</v>
      </c>
    </row>
    <row r="146" spans="1:7" x14ac:dyDescent="0.25">
      <c r="A146" s="6" t="s">
        <v>70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 t="shared" ref="G146" si="34">SUM(G147:G149)</f>
        <v>0</v>
      </c>
    </row>
    <row r="147" spans="1:7" x14ac:dyDescent="0.25">
      <c r="A147" s="8" t="s">
        <v>71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x14ac:dyDescent="0.25">
      <c r="A148" s="8" t="s">
        <v>72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f t="shared" ref="G148:G149" si="35">D148-E148</f>
        <v>0</v>
      </c>
    </row>
    <row r="149" spans="1:7" x14ac:dyDescent="0.25">
      <c r="A149" s="8" t="s">
        <v>73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f t="shared" si="35"/>
        <v>0</v>
      </c>
    </row>
    <row r="150" spans="1:7" x14ac:dyDescent="0.25">
      <c r="A150" s="6" t="s">
        <v>74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 t="shared" ref="G150" si="36">SUM(G151:G157)</f>
        <v>0</v>
      </c>
    </row>
    <row r="151" spans="1:7" x14ac:dyDescent="0.25">
      <c r="A151" s="8" t="s">
        <v>75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7" x14ac:dyDescent="0.25">
      <c r="A152" s="8" t="s">
        <v>76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7">D152-E152</f>
        <v>0</v>
      </c>
    </row>
    <row r="153" spans="1:7" x14ac:dyDescent="0.25">
      <c r="A153" s="8" t="s">
        <v>77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7"/>
        <v>0</v>
      </c>
    </row>
    <row r="154" spans="1:7" x14ac:dyDescent="0.25">
      <c r="A154" s="16" t="s">
        <v>78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7"/>
        <v>0</v>
      </c>
    </row>
    <row r="155" spans="1:7" x14ac:dyDescent="0.25">
      <c r="A155" s="8" t="s">
        <v>79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7"/>
        <v>0</v>
      </c>
    </row>
    <row r="156" spans="1:7" x14ac:dyDescent="0.25">
      <c r="A156" s="8" t="s">
        <v>80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7"/>
        <v>0</v>
      </c>
    </row>
    <row r="157" spans="1:7" x14ac:dyDescent="0.25">
      <c r="A157" s="8" t="s">
        <v>81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7"/>
        <v>0</v>
      </c>
    </row>
    <row r="158" spans="1:7" x14ac:dyDescent="0.25">
      <c r="A158" s="17"/>
      <c r="B158" s="18"/>
      <c r="C158" s="18"/>
      <c r="D158" s="18"/>
      <c r="E158" s="18"/>
      <c r="F158" s="18"/>
      <c r="G158" s="18"/>
    </row>
    <row r="159" spans="1:7" x14ac:dyDescent="0.25">
      <c r="A159" s="19" t="s">
        <v>83</v>
      </c>
      <c r="B159" s="20">
        <f>B9+B84</f>
        <v>708466080</v>
      </c>
      <c r="C159" s="20">
        <f t="shared" ref="C159:G159" si="38">C9+C84</f>
        <v>33825011.170000002</v>
      </c>
      <c r="D159" s="20">
        <f t="shared" si="38"/>
        <v>742291091.1700002</v>
      </c>
      <c r="E159" s="20">
        <f t="shared" si="38"/>
        <v>284591873.8300001</v>
      </c>
      <c r="F159" s="20">
        <f t="shared" si="38"/>
        <v>279668494.17000002</v>
      </c>
      <c r="G159" s="20">
        <f t="shared" si="38"/>
        <v>457699217.33999997</v>
      </c>
    </row>
    <row r="160" spans="1:7" hidden="1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20725449-943C-431E-973D-C22AA644938C}">
      <formula1>-1.79769313486231E+100</formula1>
      <formula2>1.79769313486231E+100</formula2>
    </dataValidation>
  </dataValidations>
  <printOptions horizontalCentered="1"/>
  <pageMargins left="0" right="0" top="0.59055118110236227" bottom="0.39370078740157483" header="0.31496062992125984" footer="0.31496062992125984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F-6a_0361_IDF_PLGT_1902</vt:lpstr>
      <vt:lpstr>'F-6a_0361_IDF_PLGT_1902'!Títulos_a_imprimir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Gorety Padilla Navarro</dc:creator>
  <cp:lastModifiedBy>María Gorety Padilla Navarro</cp:lastModifiedBy>
  <dcterms:created xsi:type="dcterms:W3CDTF">2019-07-30T23:20:58Z</dcterms:created>
  <dcterms:modified xsi:type="dcterms:W3CDTF">2019-07-30T23:22:29Z</dcterms:modified>
</cp:coreProperties>
</file>