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13_ncr:1_{46124CF5-053B-4AD1-8DF8-2F4B8A36D0DD}" xr6:coauthVersionLast="44" xr6:coauthVersionMax="44" xr10:uidLastSave="{00000000-0000-0000-0000-000000000000}"/>
  <bookViews>
    <workbookView xWindow="-120" yWindow="-120" windowWidth="29040" windowHeight="15840" xr2:uid="{50E9EB8E-C4EC-4FF8-81B6-0F38988581B1}"/>
  </bookViews>
  <sheets>
    <sheet name="0321_EAI_CFF_PLGT_2002" sheetId="1" r:id="rId1"/>
  </sheets>
  <externalReferences>
    <externalReference r:id="rId2"/>
    <externalReference r:id="rId3"/>
  </externalReferences>
  <definedNames>
    <definedName name="_xlnm._FilterDatabase" localSheetId="0" hidden="1">'0321_EAI_CFF_PLGT_2002'!$A$3:$H$4</definedName>
    <definedName name="_xlnm.Print_Area" localSheetId="0">'0321_EAI_CFF_PLGT_2002'!$A$1:$H$75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E38" i="1"/>
  <c r="G37" i="1"/>
  <c r="H37" i="1" s="1"/>
  <c r="F37" i="1"/>
  <c r="E37" i="1"/>
  <c r="D37" i="1"/>
  <c r="C37" i="1"/>
  <c r="H35" i="1"/>
  <c r="E35" i="1"/>
  <c r="H34" i="1"/>
  <c r="E34" i="1"/>
  <c r="H33" i="1"/>
  <c r="E33" i="1"/>
  <c r="E31" i="1" s="1"/>
  <c r="G31" i="1"/>
  <c r="H31" i="1" s="1"/>
  <c r="F31" i="1"/>
  <c r="D31" i="1"/>
  <c r="C31" i="1"/>
  <c r="G21" i="1"/>
  <c r="H21" i="1" s="1"/>
  <c r="F21" i="1"/>
  <c r="E21" i="1"/>
  <c r="D21" i="1"/>
  <c r="C21" i="1"/>
  <c r="E14" i="1"/>
  <c r="H13" i="1"/>
  <c r="E13" i="1"/>
  <c r="H11" i="1"/>
  <c r="E11" i="1"/>
  <c r="H9" i="1"/>
  <c r="E9" i="1"/>
  <c r="E54" i="1" l="1"/>
  <c r="E51" i="1"/>
  <c r="E48" i="1"/>
  <c r="E47" i="1" l="1"/>
  <c r="E61" i="1" s="1"/>
  <c r="D47" i="1"/>
  <c r="D61" i="1" s="1"/>
  <c r="C47" i="1"/>
  <c r="C61" i="1" s="1"/>
  <c r="H48" i="1"/>
  <c r="F40" i="1"/>
  <c r="D40" i="1"/>
  <c r="G16" i="1"/>
  <c r="F16" i="1"/>
  <c r="E16" i="1"/>
  <c r="D16" i="1"/>
  <c r="C16" i="1"/>
  <c r="F47" i="1" l="1"/>
  <c r="F61" i="1" s="1"/>
  <c r="G40" i="1"/>
  <c r="H51" i="1"/>
  <c r="E40" i="1" l="1"/>
  <c r="H54" i="1"/>
  <c r="G47" i="1"/>
  <c r="C40" i="1"/>
  <c r="G61" i="1" l="1"/>
  <c r="H47" i="1"/>
</calcChain>
</file>

<file path=xl/sharedStrings.xml><?xml version="1.0" encoding="utf-8"?>
<sst xmlns="http://schemas.openxmlformats.org/spreadsheetml/2006/main" count="88" uniqueCount="47">
  <si>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</si>
  <si>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</si>
  <si>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</si>
  <si>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</si>
  <si>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</si>
  <si>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</si>
  <si>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</si>
  <si>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</si>
  <si>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</si>
  <si>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</si>
  <si>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</si>
  <si>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</si>
  <si>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</si>
  <si>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</si>
  <si>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</si>
  <si>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</si>
  <si>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</si>
  <si>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</si>
  <si>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</si>
  <si>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</si>
  <si>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</si>
  <si>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</si>
  <si>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</si>
  <si>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</si>
  <si>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</si>
  <si>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</si>
  <si>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</si>
  <si>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</si>
  <si>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</si>
  <si>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</si>
  <si>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</si>
  <si>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</si>
  <si>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</si>
  <si>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</si>
  <si>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</si>
  <si>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Poder Legislativo del Estado de Guanajuato
Estado Analítico de Ingresos
Del 01 de Enero al 30 de Junio de 2020</t>
  </si>
  <si>
    <t>No Etiquetado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</si>
  <si>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</si>
  <si>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</si>
  <si>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</si>
  <si>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</si>
  <si>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</si>
  <si>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</si>
  <si>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</si>
  <si>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Etiquetado</t>
  </si>
  <si>
    <t>Otros Recursos de Transferencias Federales Etiquetadas</t>
  </si>
  <si>
    <t xml:space="preserve"> 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</si>
</sst>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92">
    <xf numFmtId="0" fontId="0" fillId="0" borderId="0" xfId="0"/>
    <xf numFmtId="0" fontId="3" fillId="0" borderId="0" xfId="2" applyFont="1" applyFill="1" applyBorder="1" applyAlignment="1" applyProtection="1">
      <alignment vertical="top"/>
      <protection locked="0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5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4" fontId="6" fillId="0" borderId="10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top"/>
    </xf>
    <xf numFmtId="0" fontId="8" fillId="0" borderId="0" xfId="2" applyFont="1" applyFill="1" applyBorder="1" applyAlignment="1" applyProtection="1">
      <alignment horizontal="left" vertical="top" wrapText="1"/>
    </xf>
    <xf numFmtId="4" fontId="4" fillId="0" borderId="13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8" fillId="0" borderId="0" xfId="2" quotePrefix="1" applyFont="1" applyFill="1" applyBorder="1" applyAlignment="1" applyProtection="1">
      <alignment horizontal="center" vertical="top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top"/>
      <protection locked="0"/>
    </xf>
    <xf numFmtId="0" fontId="8" fillId="0" borderId="0" xfId="2" applyFont="1" applyAlignment="1">
      <alignment horizontal="left" vertical="top" wrapText="1"/>
    </xf>
    <xf numFmtId="0" fontId="9" fillId="0" borderId="5" xfId="2" applyFont="1" applyFill="1" applyBorder="1" applyAlignment="1" applyProtection="1">
      <alignment horizontal="left" vertical="top" wrapText="1"/>
      <protection locked="0"/>
    </xf>
    <xf numFmtId="0" fontId="9" fillId="0" borderId="0" xfId="2" applyFont="1" applyFill="1" applyBorder="1" applyAlignment="1" applyProtection="1">
      <alignment horizontal="left" vertical="top" wrapText="1"/>
      <protection locked="0"/>
    </xf>
    <xf numFmtId="43" fontId="9" fillId="0" borderId="13" xfId="1" applyFont="1" applyFill="1" applyBorder="1" applyAlignment="1" applyProtection="1">
      <alignment horizontal="right" vertical="top" wrapText="1"/>
      <protection locked="0"/>
    </xf>
    <xf numFmtId="43" fontId="6" fillId="0" borderId="13" xfId="1" applyFont="1" applyFill="1" applyBorder="1" applyAlignment="1" applyProtection="1">
      <alignment horizontal="right" vertical="top" wrapText="1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Fill="1" applyBorder="1" applyAlignment="1">
      <alignment horizontal="left" vertical="top" wrapText="1"/>
    </xf>
    <xf numFmtId="4" fontId="6" fillId="0" borderId="0" xfId="0" applyNumberFormat="1" applyFont="1" applyAlignment="1">
      <alignment wrapText="1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  <xf numFmtId="0" fontId="13" fillId="0" borderId="5" xfId="3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left" vertical="center"/>
      <protection locked="0"/>
    </xf>
    <xf numFmtId="0" fontId="14" fillId="0" borderId="5" xfId="2" applyFont="1" applyBorder="1" applyAlignment="1">
      <alignment horizontal="center" vertical="top"/>
    </xf>
    <xf numFmtId="0" fontId="14" fillId="0" borderId="0" xfId="2" applyFont="1" applyAlignment="1">
      <alignment horizontal="left" vertical="top" wrapText="1"/>
    </xf>
    <xf numFmtId="0" fontId="5" fillId="0" borderId="5" xfId="2" applyFont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43" fontId="5" fillId="0" borderId="0" xfId="2" applyNumberFormat="1" applyFont="1" applyFill="1" applyBorder="1" applyAlignment="1" applyProtection="1">
      <alignment vertical="top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1</xdr:col>
      <xdr:colOff>1734829</xdr:colOff>
      <xdr:row>0</xdr:row>
      <xdr:rowOff>927046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5DD5B69-2A4E-4259-926D-DFBB4FD3A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5725"/>
          <a:ext cx="1572904" cy="841321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0</xdr:row>
      <xdr:rowOff>219075</xdr:rowOff>
    </xdr:from>
    <xdr:to>
      <xdr:col>7</xdr:col>
      <xdr:colOff>1191044</xdr:colOff>
      <xdr:row>0</xdr:row>
      <xdr:rowOff>883521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800729-5C9C-41CD-8C39-86BBE3BE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6475" y="219075"/>
          <a:ext cx="1791119" cy="6644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3"/>
  <sheetViews>
    <sheetView showGridLines="0" tabSelected="1" zoomScaleNormal="100" workbookViewId="0">
      <selection activeCell="G48" sqref="G48"/>
    </sheetView>
  </sheetViews>
  <sheetFormatPr baseColWidth="10" defaultRowHeight="11.25" x14ac:dyDescent="0.25"/>
  <cols>
    <col min="1" max="1" width="7.42578125" style="11" customWidth="1"/>
    <col min="2" max="2" width="51.42578125" style="11" customWidth="1"/>
    <col min="3" max="8" width="19.7109375" style="11" customWidth="1"/>
    <col min="9" max="9" width="12.85546875" style="11" bestFit="1" customWidth="1"/>
    <col min="10" max="16384" width="11.42578125" style="11"/>
  </cols>
  <sheetData>
    <row r="1" spans="1:9" s="1" customFormat="1" ht="90.75" customHeight="1" x14ac:dyDescent="0.25">
      <c r="A1" s="76" t="s">
        <v>35</v>
      </c>
      <c r="B1" s="76"/>
      <c r="C1" s="76"/>
      <c r="D1" s="76"/>
      <c r="E1" s="76"/>
      <c r="F1" s="76"/>
      <c r="G1" s="76"/>
      <c r="H1" s="76"/>
    </row>
    <row r="2" spans="1:9" s="1" customFormat="1" ht="18.75" customHeight="1" x14ac:dyDescent="0.25">
      <c r="A2" s="77" t="s">
        <v>0</v>
      </c>
      <c r="B2" s="78"/>
      <c r="C2" s="73" t="s">
        <v>1</v>
      </c>
      <c r="D2" s="73"/>
      <c r="E2" s="73"/>
      <c r="F2" s="73"/>
      <c r="G2" s="73"/>
      <c r="H2" s="74" t="s">
        <v>2</v>
      </c>
    </row>
    <row r="3" spans="1:9" s="5" customFormat="1" ht="22.5" customHeight="1" x14ac:dyDescent="0.25">
      <c r="A3" s="79"/>
      <c r="B3" s="80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75"/>
    </row>
    <row r="4" spans="1:9" s="5" customFormat="1" ht="12" x14ac:dyDescent="0.25">
      <c r="A4" s="81"/>
      <c r="B4" s="82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9" ht="17.25" customHeight="1" x14ac:dyDescent="0.25">
      <c r="A5" s="8"/>
      <c r="B5" s="9" t="s">
        <v>14</v>
      </c>
      <c r="C5" s="10"/>
      <c r="D5" s="10"/>
      <c r="E5" s="10"/>
      <c r="F5" s="10"/>
      <c r="G5" s="10"/>
      <c r="H5" s="10"/>
    </row>
    <row r="6" spans="1:9" ht="17.25" customHeight="1" x14ac:dyDescent="0.25">
      <c r="A6" s="8"/>
      <c r="B6" s="9" t="s">
        <v>15</v>
      </c>
      <c r="C6" s="12"/>
      <c r="D6" s="12"/>
      <c r="E6" s="12"/>
      <c r="F6" s="12"/>
      <c r="G6" s="12"/>
      <c r="H6" s="12"/>
    </row>
    <row r="7" spans="1:9" ht="17.25" customHeight="1" x14ac:dyDescent="0.25">
      <c r="A7" s="8"/>
      <c r="B7" s="9" t="s">
        <v>16</v>
      </c>
      <c r="C7" s="12"/>
      <c r="D7" s="12"/>
      <c r="E7" s="12"/>
      <c r="F7" s="12"/>
      <c r="G7" s="12"/>
      <c r="H7" s="12"/>
    </row>
    <row r="8" spans="1:9" ht="17.25" customHeight="1" x14ac:dyDescent="0.25">
      <c r="A8" s="8"/>
      <c r="B8" s="9" t="s">
        <v>17</v>
      </c>
      <c r="C8" s="12"/>
      <c r="D8" s="12"/>
      <c r="E8" s="12"/>
      <c r="F8" s="12"/>
      <c r="G8" s="12"/>
      <c r="H8" s="12"/>
    </row>
    <row r="9" spans="1:9" ht="17.25" customHeight="1" x14ac:dyDescent="0.25">
      <c r="A9" s="8"/>
      <c r="B9" s="9" t="s">
        <v>18</v>
      </c>
      <c r="C9" s="12">
        <v>10314061</v>
      </c>
      <c r="D9" s="12">
        <v>242744.93</v>
      </c>
      <c r="E9" s="12">
        <f>+C9+D9</f>
        <v>10556805.93</v>
      </c>
      <c r="F9" s="12">
        <v>3163519.6</v>
      </c>
      <c r="G9" s="12">
        <v>2978282.04</v>
      </c>
      <c r="H9" s="12">
        <f>+G9-C9</f>
        <v>-7335778.96</v>
      </c>
    </row>
    <row r="10" spans="1:9" ht="17.25" customHeight="1" x14ac:dyDescent="0.25">
      <c r="A10" s="13"/>
      <c r="B10" s="9" t="s">
        <v>19</v>
      </c>
      <c r="C10" s="12"/>
      <c r="D10" s="12"/>
      <c r="E10" s="12"/>
      <c r="F10" s="12"/>
      <c r="G10" s="12"/>
      <c r="H10" s="12"/>
    </row>
    <row r="11" spans="1:9" ht="24" x14ac:dyDescent="0.25">
      <c r="A11" s="13"/>
      <c r="B11" s="9" t="s">
        <v>20</v>
      </c>
      <c r="C11" s="12">
        <v>1535939</v>
      </c>
      <c r="D11" s="12">
        <v>0</v>
      </c>
      <c r="E11" s="12">
        <f>+C11+D11</f>
        <v>1535939</v>
      </c>
      <c r="F11" s="12">
        <v>180584.81</v>
      </c>
      <c r="G11" s="12">
        <v>180584.8</v>
      </c>
      <c r="H11" s="12">
        <f>+G11-C11</f>
        <v>-1355354.2</v>
      </c>
    </row>
    <row r="12" spans="1:9" ht="37.5" customHeight="1" x14ac:dyDescent="0.25">
      <c r="A12" s="8"/>
      <c r="B12" s="9" t="s">
        <v>30</v>
      </c>
      <c r="C12" s="12"/>
      <c r="D12" s="12"/>
      <c r="E12" s="12"/>
      <c r="F12" s="12"/>
      <c r="G12" s="12"/>
      <c r="H12" s="12"/>
    </row>
    <row r="13" spans="1:9" ht="30.75" customHeight="1" x14ac:dyDescent="0.25">
      <c r="A13" s="13">
        <v>61</v>
      </c>
      <c r="B13" s="9" t="s">
        <v>22</v>
      </c>
      <c r="C13" s="12">
        <v>696581958</v>
      </c>
      <c r="D13" s="12">
        <v>-5000000</v>
      </c>
      <c r="E13" s="12">
        <f t="shared" ref="E13:E14" si="0">+C13+D13</f>
        <v>691581958</v>
      </c>
      <c r="F13" s="12">
        <v>362040839.12</v>
      </c>
      <c r="G13" s="12">
        <v>362040839.12</v>
      </c>
      <c r="H13" s="12">
        <f>+G13-C13</f>
        <v>-334541118.88</v>
      </c>
    </row>
    <row r="14" spans="1:9" ht="17.25" customHeight="1" x14ac:dyDescent="0.25">
      <c r="A14" s="13">
        <v>62</v>
      </c>
      <c r="B14" s="9" t="s">
        <v>23</v>
      </c>
      <c r="C14" s="12">
        <v>0</v>
      </c>
      <c r="D14" s="12">
        <v>20874885.960000001</v>
      </c>
      <c r="E14" s="12">
        <f t="shared" si="0"/>
        <v>20874885.960000001</v>
      </c>
      <c r="F14" s="12">
        <v>0</v>
      </c>
      <c r="G14" s="12">
        <v>0</v>
      </c>
      <c r="H14" s="12">
        <v>0</v>
      </c>
    </row>
    <row r="15" spans="1:9" ht="12" x14ac:dyDescent="0.25">
      <c r="A15" s="8"/>
      <c r="B15" s="14"/>
      <c r="C15" s="15"/>
      <c r="D15" s="15"/>
      <c r="E15" s="15"/>
      <c r="F15" s="15"/>
      <c r="G15" s="15"/>
      <c r="H15" s="15"/>
    </row>
    <row r="16" spans="1:9" s="19" customFormat="1" ht="15.75" customHeight="1" x14ac:dyDescent="0.25">
      <c r="A16" s="16"/>
      <c r="B16" s="17" t="s">
        <v>24</v>
      </c>
      <c r="C16" s="18">
        <f>SUM(C5:C15)</f>
        <v>708431958</v>
      </c>
      <c r="D16" s="18">
        <f t="shared" ref="D16:G16" si="1">SUM(D5:D15)</f>
        <v>16117630.890000001</v>
      </c>
      <c r="E16" s="18">
        <f t="shared" si="1"/>
        <v>724549588.88999999</v>
      </c>
      <c r="F16" s="18">
        <f t="shared" si="1"/>
        <v>365384943.53000003</v>
      </c>
      <c r="G16" s="18">
        <f t="shared" si="1"/>
        <v>365199705.95999998</v>
      </c>
      <c r="H16" s="83">
        <v>0</v>
      </c>
      <c r="I16" s="65"/>
    </row>
    <row r="17" spans="1:8" s="19" customFormat="1" ht="15.75" customHeight="1" x14ac:dyDescent="0.25">
      <c r="A17" s="20"/>
      <c r="B17" s="21"/>
      <c r="C17" s="22"/>
      <c r="D17" s="22"/>
      <c r="E17" s="23"/>
      <c r="F17" s="24" t="s">
        <v>25</v>
      </c>
      <c r="G17" s="25"/>
      <c r="H17" s="84"/>
    </row>
    <row r="18" spans="1:8" ht="12" x14ac:dyDescent="0.25">
      <c r="A18" s="67" t="s">
        <v>26</v>
      </c>
      <c r="B18" s="68"/>
      <c r="C18" s="73" t="s">
        <v>1</v>
      </c>
      <c r="D18" s="73"/>
      <c r="E18" s="73"/>
      <c r="F18" s="73"/>
      <c r="G18" s="73"/>
      <c r="H18" s="74" t="s">
        <v>2</v>
      </c>
    </row>
    <row r="19" spans="1:8" ht="24" x14ac:dyDescent="0.25">
      <c r="A19" s="69"/>
      <c r="B19" s="70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75"/>
    </row>
    <row r="20" spans="1:8" ht="12" x14ac:dyDescent="0.25">
      <c r="A20" s="71"/>
      <c r="B20" s="72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</row>
    <row r="21" spans="1:8" s="19" customFormat="1" ht="21" customHeight="1" x14ac:dyDescent="0.25">
      <c r="A21" s="26" t="s">
        <v>27</v>
      </c>
      <c r="B21" s="27"/>
      <c r="C21" s="28">
        <f>SUM(C22:C29)</f>
        <v>0</v>
      </c>
      <c r="D21" s="28">
        <f t="shared" ref="D21:G21" si="2">SUM(D22:D29)</f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>+G21-C21</f>
        <v>0</v>
      </c>
    </row>
    <row r="22" spans="1:8" s="19" customFormat="1" ht="16.5" customHeight="1" x14ac:dyDescent="0.25">
      <c r="A22" s="29"/>
      <c r="B22" s="30" t="s">
        <v>14</v>
      </c>
      <c r="C22" s="31"/>
      <c r="D22" s="31"/>
      <c r="E22" s="31"/>
      <c r="F22" s="31"/>
      <c r="G22" s="31"/>
      <c r="H22" s="31"/>
    </row>
    <row r="23" spans="1:8" s="19" customFormat="1" ht="16.5" customHeight="1" x14ac:dyDescent="0.25">
      <c r="A23" s="29"/>
      <c r="B23" s="30" t="s">
        <v>15</v>
      </c>
      <c r="C23" s="31"/>
      <c r="D23" s="31"/>
      <c r="E23" s="31"/>
      <c r="F23" s="31"/>
      <c r="G23" s="31"/>
      <c r="H23" s="31"/>
    </row>
    <row r="24" spans="1:8" s="19" customFormat="1" ht="16.5" customHeight="1" x14ac:dyDescent="0.25">
      <c r="A24" s="29"/>
      <c r="B24" s="30" t="s">
        <v>16</v>
      </c>
      <c r="C24" s="31"/>
      <c r="D24" s="31"/>
      <c r="E24" s="31"/>
      <c r="F24" s="31"/>
      <c r="G24" s="31"/>
      <c r="H24" s="31"/>
    </row>
    <row r="25" spans="1:8" s="19" customFormat="1" ht="16.5" customHeight="1" x14ac:dyDescent="0.25">
      <c r="A25" s="29"/>
      <c r="B25" s="30" t="s">
        <v>17</v>
      </c>
      <c r="C25" s="31"/>
      <c r="D25" s="31"/>
      <c r="E25" s="31"/>
      <c r="F25" s="31"/>
      <c r="G25" s="31"/>
      <c r="H25" s="31"/>
    </row>
    <row r="26" spans="1:8" s="19" customFormat="1" ht="16.5" customHeight="1" x14ac:dyDescent="0.25">
      <c r="A26" s="29"/>
      <c r="B26" s="32" t="s">
        <v>31</v>
      </c>
      <c r="C26" s="31"/>
      <c r="D26" s="31"/>
      <c r="E26" s="31"/>
      <c r="F26" s="31"/>
      <c r="G26" s="31"/>
      <c r="H26" s="31"/>
    </row>
    <row r="27" spans="1:8" s="19" customFormat="1" ht="16.5" customHeight="1" x14ac:dyDescent="0.25">
      <c r="A27" s="29"/>
      <c r="B27" s="32" t="s">
        <v>32</v>
      </c>
      <c r="C27" s="31"/>
      <c r="D27" s="31"/>
      <c r="E27" s="31"/>
      <c r="F27" s="31"/>
      <c r="G27" s="31"/>
      <c r="H27" s="31"/>
    </row>
    <row r="28" spans="1:8" s="19" customFormat="1" ht="36" x14ac:dyDescent="0.25">
      <c r="A28" s="29"/>
      <c r="B28" s="30" t="s">
        <v>21</v>
      </c>
      <c r="C28" s="31"/>
      <c r="D28" s="31"/>
      <c r="E28" s="31"/>
      <c r="F28" s="31"/>
      <c r="G28" s="31"/>
      <c r="H28" s="31"/>
    </row>
    <row r="29" spans="1:8" s="19" customFormat="1" ht="24" x14ac:dyDescent="0.25">
      <c r="A29" s="29"/>
      <c r="B29" s="33" t="s">
        <v>22</v>
      </c>
      <c r="C29" s="31"/>
      <c r="D29" s="31"/>
      <c r="E29" s="31"/>
      <c r="F29" s="31"/>
      <c r="G29" s="31"/>
      <c r="H29" s="31"/>
    </row>
    <row r="30" spans="1:8" s="19" customFormat="1" ht="12" x14ac:dyDescent="0.25">
      <c r="A30" s="29"/>
      <c r="B30" s="34"/>
      <c r="C30" s="31"/>
      <c r="D30" s="31"/>
      <c r="E30" s="31"/>
      <c r="F30" s="31"/>
      <c r="G30" s="31"/>
      <c r="H30" s="31"/>
    </row>
    <row r="31" spans="1:8" s="19" customFormat="1" ht="45" customHeight="1" x14ac:dyDescent="0.25">
      <c r="A31" s="85" t="s">
        <v>28</v>
      </c>
      <c r="B31" s="86"/>
      <c r="C31" s="35">
        <f>SUM(C32:C35)</f>
        <v>708431958</v>
      </c>
      <c r="D31" s="35">
        <f t="shared" ref="D31:G31" si="3">SUM(D32:D35)</f>
        <v>-4757255.07</v>
      </c>
      <c r="E31" s="35">
        <f t="shared" si="3"/>
        <v>703674702.92999995</v>
      </c>
      <c r="F31" s="35">
        <f t="shared" si="3"/>
        <v>365384943.53000003</v>
      </c>
      <c r="G31" s="35">
        <f t="shared" si="3"/>
        <v>365199705.95999998</v>
      </c>
      <c r="H31" s="35">
        <f>+G31-C31</f>
        <v>-343232252.04000002</v>
      </c>
    </row>
    <row r="32" spans="1:8" s="19" customFormat="1" ht="16.5" customHeight="1" x14ac:dyDescent="0.25">
      <c r="A32" s="29"/>
      <c r="B32" s="49" t="s">
        <v>15</v>
      </c>
      <c r="C32" s="31"/>
      <c r="D32" s="31"/>
      <c r="E32" s="31"/>
      <c r="F32" s="31"/>
      <c r="G32" s="31"/>
      <c r="H32" s="31"/>
    </row>
    <row r="33" spans="1:9" s="19" customFormat="1" ht="17.25" customHeight="1" x14ac:dyDescent="0.25">
      <c r="A33" s="29"/>
      <c r="B33" s="49" t="s">
        <v>33</v>
      </c>
      <c r="C33" s="31">
        <v>10314061</v>
      </c>
      <c r="D33" s="31">
        <v>242744.93</v>
      </c>
      <c r="E33" s="54">
        <f>+C33+D33</f>
        <v>10556805.93</v>
      </c>
      <c r="F33" s="31">
        <v>3163519.6</v>
      </c>
      <c r="G33" s="31">
        <v>2978282.04</v>
      </c>
      <c r="H33" s="31">
        <f t="shared" ref="H33:H35" si="4">+G33-C33</f>
        <v>-7335778.96</v>
      </c>
    </row>
    <row r="34" spans="1:9" s="19" customFormat="1" ht="25.5" x14ac:dyDescent="0.25">
      <c r="A34" s="29"/>
      <c r="B34" s="49" t="s">
        <v>34</v>
      </c>
      <c r="C34" s="31">
        <v>1535939</v>
      </c>
      <c r="D34" s="31">
        <v>0</v>
      </c>
      <c r="E34" s="54">
        <f>+C34+D34</f>
        <v>1535939</v>
      </c>
      <c r="F34" s="31">
        <v>180584.81</v>
      </c>
      <c r="G34" s="31">
        <v>180584.8</v>
      </c>
      <c r="H34" s="31">
        <f t="shared" si="4"/>
        <v>-1355354.2</v>
      </c>
    </row>
    <row r="35" spans="1:9" s="19" customFormat="1" ht="26.25" customHeight="1" x14ac:dyDescent="0.25">
      <c r="A35" s="29"/>
      <c r="B35" s="49" t="s">
        <v>22</v>
      </c>
      <c r="C35" s="31">
        <v>696581958</v>
      </c>
      <c r="D35" s="31">
        <v>-5000000</v>
      </c>
      <c r="E35" s="54">
        <f>+C35+D35</f>
        <v>691581958</v>
      </c>
      <c r="F35" s="31">
        <v>362040839.12</v>
      </c>
      <c r="G35" s="31">
        <v>362040839.12</v>
      </c>
      <c r="H35" s="31">
        <f t="shared" si="4"/>
        <v>-334541118.88</v>
      </c>
    </row>
    <row r="36" spans="1:9" s="19" customFormat="1" ht="16.5" customHeight="1" x14ac:dyDescent="0.25">
      <c r="A36" s="29"/>
      <c r="B36" s="30"/>
      <c r="C36" s="31"/>
      <c r="D36" s="31"/>
      <c r="E36" s="31"/>
      <c r="F36" s="31"/>
      <c r="G36" s="31"/>
      <c r="H36" s="31"/>
    </row>
    <row r="37" spans="1:9" s="19" customFormat="1" ht="17.25" customHeight="1" x14ac:dyDescent="0.25">
      <c r="A37" s="36" t="s">
        <v>23</v>
      </c>
      <c r="B37" s="37"/>
      <c r="C37" s="35">
        <f>+C38</f>
        <v>0</v>
      </c>
      <c r="D37" s="35">
        <f t="shared" ref="D37:G37" si="5">+D38</f>
        <v>20874885.960000001</v>
      </c>
      <c r="E37" s="35">
        <f t="shared" si="5"/>
        <v>20874885.960000001</v>
      </c>
      <c r="F37" s="35">
        <f t="shared" si="5"/>
        <v>0</v>
      </c>
      <c r="G37" s="35">
        <f t="shared" si="5"/>
        <v>0</v>
      </c>
      <c r="H37" s="35">
        <f>+G37-C37</f>
        <v>0</v>
      </c>
    </row>
    <row r="38" spans="1:9" s="19" customFormat="1" ht="17.25" customHeight="1" x14ac:dyDescent="0.25">
      <c r="A38" s="38"/>
      <c r="B38" s="30" t="s">
        <v>23</v>
      </c>
      <c r="C38" s="31">
        <v>0</v>
      </c>
      <c r="D38" s="31">
        <v>20874885.960000001</v>
      </c>
      <c r="E38" s="53">
        <f>+C38+D38</f>
        <v>20874885.960000001</v>
      </c>
      <c r="F38" s="31">
        <v>0</v>
      </c>
      <c r="G38" s="31">
        <v>0</v>
      </c>
      <c r="H38" s="31">
        <f t="shared" ref="H38" si="6">+G38-C38</f>
        <v>0</v>
      </c>
    </row>
    <row r="39" spans="1:9" ht="12" x14ac:dyDescent="0.25">
      <c r="A39" s="39"/>
      <c r="B39" s="40"/>
      <c r="C39" s="41"/>
      <c r="D39" s="41"/>
      <c r="E39" s="41"/>
      <c r="F39" s="41"/>
      <c r="G39" s="41"/>
      <c r="H39" s="41"/>
    </row>
    <row r="40" spans="1:9" s="19" customFormat="1" ht="24.75" customHeight="1" x14ac:dyDescent="0.25">
      <c r="A40" s="42"/>
      <c r="B40" s="43" t="s">
        <v>24</v>
      </c>
      <c r="C40" s="18">
        <f>+C21+C31+C37</f>
        <v>708431958</v>
      </c>
      <c r="D40" s="18">
        <f>+D21+D31+D37</f>
        <v>16117630.890000001</v>
      </c>
      <c r="E40" s="18">
        <f>+E21+E31+E37</f>
        <v>724549588.88999999</v>
      </c>
      <c r="F40" s="18">
        <f>+F21+F31+F37</f>
        <v>365384943.53000003</v>
      </c>
      <c r="G40" s="18">
        <f>+G21+G31+G37</f>
        <v>365199705.95999998</v>
      </c>
      <c r="H40" s="87">
        <v>0</v>
      </c>
      <c r="I40" s="65"/>
    </row>
    <row r="41" spans="1:9" ht="21.75" customHeight="1" x14ac:dyDescent="0.25">
      <c r="A41" s="44"/>
      <c r="B41" s="45"/>
      <c r="C41" s="46"/>
      <c r="D41" s="46"/>
      <c r="E41" s="46"/>
      <c r="F41" s="47" t="s">
        <v>25</v>
      </c>
      <c r="G41" s="48"/>
      <c r="H41" s="88"/>
    </row>
    <row r="42" spans="1:9" ht="18.75" customHeight="1" x14ac:dyDescent="0.25"/>
    <row r="43" spans="1:9" ht="18.75" customHeight="1" x14ac:dyDescent="0.25"/>
    <row r="44" spans="1:9" ht="18.75" customHeight="1" x14ac:dyDescent="0.25">
      <c r="A44" s="67" t="s">
        <v>46</v>
      </c>
      <c r="B44" s="68"/>
      <c r="C44" s="73" t="s">
        <v>1</v>
      </c>
      <c r="D44" s="73"/>
      <c r="E44" s="73"/>
      <c r="F44" s="73"/>
      <c r="G44" s="73"/>
      <c r="H44" s="74" t="s">
        <v>2</v>
      </c>
    </row>
    <row r="45" spans="1:9" ht="18.75" customHeight="1" x14ac:dyDescent="0.25">
      <c r="A45" s="69"/>
      <c r="B45" s="70"/>
      <c r="C45" s="2" t="s">
        <v>3</v>
      </c>
      <c r="D45" s="3" t="s">
        <v>4</v>
      </c>
      <c r="E45" s="3" t="s">
        <v>5</v>
      </c>
      <c r="F45" s="3" t="s">
        <v>6</v>
      </c>
      <c r="G45" s="4" t="s">
        <v>7</v>
      </c>
      <c r="H45" s="75"/>
    </row>
    <row r="46" spans="1:9" ht="18.75" customHeight="1" x14ac:dyDescent="0.25">
      <c r="A46" s="71"/>
      <c r="B46" s="72"/>
      <c r="C46" s="6" t="s">
        <v>8</v>
      </c>
      <c r="D46" s="7" t="s">
        <v>9</v>
      </c>
      <c r="E46" s="7" t="s">
        <v>10</v>
      </c>
      <c r="F46" s="7" t="s">
        <v>11</v>
      </c>
      <c r="G46" s="7" t="s">
        <v>12</v>
      </c>
      <c r="H46" s="7" t="s">
        <v>13</v>
      </c>
    </row>
    <row r="47" spans="1:9" ht="18.75" customHeight="1" x14ac:dyDescent="0.25">
      <c r="A47" s="59">
        <v>1</v>
      </c>
      <c r="B47" s="60" t="s">
        <v>36</v>
      </c>
      <c r="C47" s="52">
        <f>SUM(C48:C54)</f>
        <v>708431958</v>
      </c>
      <c r="D47" s="52">
        <f t="shared" ref="D47:G47" si="7">SUM(D48:D54)</f>
        <v>16117630.890000001</v>
      </c>
      <c r="E47" s="52">
        <f t="shared" si="7"/>
        <v>724549588.88999999</v>
      </c>
      <c r="F47" s="52">
        <f t="shared" si="7"/>
        <v>365384943.53000003</v>
      </c>
      <c r="G47" s="52">
        <f t="shared" si="7"/>
        <v>365199705.95999998</v>
      </c>
      <c r="H47" s="52">
        <f t="shared" ref="H47:H51" si="8">+G47-C47</f>
        <v>-343232252.04000002</v>
      </c>
    </row>
    <row r="48" spans="1:9" ht="18.75" customHeight="1" x14ac:dyDescent="0.25">
      <c r="A48" s="61">
        <v>11</v>
      </c>
      <c r="B48" s="62" t="s">
        <v>37</v>
      </c>
      <c r="C48" s="53">
        <v>696581958</v>
      </c>
      <c r="D48" s="53">
        <v>-5000000</v>
      </c>
      <c r="E48" s="53">
        <f>+C48+D48</f>
        <v>691581958</v>
      </c>
      <c r="F48" s="53">
        <v>362040839.12</v>
      </c>
      <c r="G48" s="53">
        <v>362040839.12</v>
      </c>
      <c r="H48" s="53">
        <f t="shared" si="8"/>
        <v>-334541118.88</v>
      </c>
    </row>
    <row r="49" spans="1:9" s="19" customFormat="1" ht="18.75" customHeight="1" x14ac:dyDescent="0.25">
      <c r="A49" s="61">
        <v>12</v>
      </c>
      <c r="B49" s="62" t="s">
        <v>38</v>
      </c>
      <c r="C49" s="54"/>
      <c r="D49" s="54"/>
      <c r="E49" s="54"/>
      <c r="F49" s="54"/>
      <c r="G49" s="54"/>
      <c r="H49" s="54"/>
    </row>
    <row r="50" spans="1:9" s="19" customFormat="1" ht="18.75" customHeight="1" x14ac:dyDescent="0.25">
      <c r="A50" s="61">
        <v>13</v>
      </c>
      <c r="B50" s="62" t="s">
        <v>39</v>
      </c>
      <c r="C50" s="54"/>
      <c r="D50" s="54"/>
      <c r="E50" s="54"/>
      <c r="F50" s="54"/>
      <c r="G50" s="54"/>
      <c r="H50" s="54"/>
    </row>
    <row r="51" spans="1:9" s="19" customFormat="1" ht="18.75" customHeight="1" x14ac:dyDescent="0.25">
      <c r="A51" s="61">
        <v>14</v>
      </c>
      <c r="B51" s="62" t="s">
        <v>40</v>
      </c>
      <c r="C51" s="54">
        <v>11850000</v>
      </c>
      <c r="D51" s="54">
        <v>242744.93</v>
      </c>
      <c r="E51" s="53">
        <f>+C51+D51</f>
        <v>12092744.93</v>
      </c>
      <c r="F51" s="54">
        <v>3344104.41</v>
      </c>
      <c r="G51" s="54">
        <v>3158866.84</v>
      </c>
      <c r="H51" s="54">
        <f t="shared" si="8"/>
        <v>-8691133.1600000001</v>
      </c>
    </row>
    <row r="52" spans="1:9" s="19" customFormat="1" ht="23.25" customHeight="1" x14ac:dyDescent="0.25">
      <c r="A52" s="61">
        <v>15</v>
      </c>
      <c r="B52" s="62" t="s">
        <v>41</v>
      </c>
      <c r="C52" s="54"/>
      <c r="D52" s="54"/>
      <c r="E52" s="54"/>
      <c r="F52" s="54"/>
      <c r="G52" s="54"/>
      <c r="H52" s="54"/>
    </row>
    <row r="53" spans="1:9" ht="18.75" customHeight="1" x14ac:dyDescent="0.25">
      <c r="A53" s="61">
        <v>16</v>
      </c>
      <c r="B53" s="62" t="s">
        <v>42</v>
      </c>
      <c r="C53" s="53"/>
      <c r="D53" s="53"/>
      <c r="E53" s="53"/>
      <c r="F53" s="53"/>
      <c r="G53" s="53"/>
      <c r="H53" s="53"/>
    </row>
    <row r="54" spans="1:9" s="19" customFormat="1" ht="18.75" customHeight="1" x14ac:dyDescent="0.25">
      <c r="A54" s="61">
        <v>17</v>
      </c>
      <c r="B54" s="62" t="s">
        <v>43</v>
      </c>
      <c r="C54" s="54">
        <v>0</v>
      </c>
      <c r="D54" s="54">
        <v>20874885.960000001</v>
      </c>
      <c r="E54" s="53">
        <f>+C54+D54</f>
        <v>20874885.960000001</v>
      </c>
      <c r="F54" s="54">
        <v>0</v>
      </c>
      <c r="G54" s="54">
        <v>0</v>
      </c>
      <c r="H54" s="54">
        <f t="shared" ref="H54" si="9">+G54-C54</f>
        <v>0</v>
      </c>
      <c r="I54" s="57"/>
    </row>
    <row r="55" spans="1:9" s="19" customFormat="1" ht="26.25" customHeight="1" x14ac:dyDescent="0.25">
      <c r="A55" s="63"/>
      <c r="B55" s="64"/>
      <c r="C55" s="54"/>
      <c r="D55" s="54"/>
      <c r="E55" s="54"/>
      <c r="F55" s="54"/>
      <c r="G55" s="54"/>
      <c r="H55" s="54"/>
    </row>
    <row r="56" spans="1:9" ht="18.75" customHeight="1" x14ac:dyDescent="0.25">
      <c r="A56" s="59">
        <v>2</v>
      </c>
      <c r="B56" s="60" t="s">
        <v>44</v>
      </c>
      <c r="C56" s="53"/>
      <c r="D56" s="53"/>
      <c r="E56" s="53"/>
      <c r="F56" s="53"/>
      <c r="G56" s="53"/>
      <c r="H56" s="53"/>
    </row>
    <row r="57" spans="1:9" ht="18.75" customHeight="1" x14ac:dyDescent="0.25">
      <c r="A57" s="61">
        <v>25</v>
      </c>
      <c r="B57" s="62" t="s">
        <v>41</v>
      </c>
      <c r="C57" s="52"/>
      <c r="D57" s="52"/>
      <c r="E57" s="52"/>
      <c r="F57" s="52"/>
      <c r="G57" s="52"/>
      <c r="H57" s="52"/>
    </row>
    <row r="58" spans="1:9" ht="18.75" customHeight="1" x14ac:dyDescent="0.25">
      <c r="A58" s="61">
        <v>26</v>
      </c>
      <c r="B58" s="62" t="s">
        <v>42</v>
      </c>
      <c r="C58" s="52"/>
      <c r="D58" s="52"/>
      <c r="E58" s="52"/>
      <c r="F58" s="52"/>
      <c r="G58" s="52"/>
      <c r="H58" s="52"/>
    </row>
    <row r="59" spans="1:9" ht="18.75" customHeight="1" x14ac:dyDescent="0.25">
      <c r="A59" s="61">
        <v>27</v>
      </c>
      <c r="B59" s="62" t="s">
        <v>45</v>
      </c>
      <c r="C59" s="53"/>
      <c r="D59" s="53"/>
      <c r="E59" s="53"/>
      <c r="F59" s="53"/>
      <c r="G59" s="53"/>
      <c r="H59" s="53"/>
    </row>
    <row r="60" spans="1:9" ht="18.75" customHeight="1" x14ac:dyDescent="0.25">
      <c r="A60" s="50"/>
      <c r="B60" s="51"/>
      <c r="C60" s="52"/>
      <c r="D60" s="52"/>
      <c r="E60" s="52"/>
      <c r="F60" s="53"/>
      <c r="G60" s="53"/>
      <c r="H60" s="53"/>
    </row>
    <row r="61" spans="1:9" ht="18.75" customHeight="1" x14ac:dyDescent="0.25">
      <c r="A61" s="16"/>
      <c r="B61" s="17" t="s">
        <v>24</v>
      </c>
      <c r="C61" s="18">
        <f>+C47+C56</f>
        <v>708431958</v>
      </c>
      <c r="D61" s="18">
        <f t="shared" ref="D61:G61" si="10">+D47+D56</f>
        <v>16117630.890000001</v>
      </c>
      <c r="E61" s="18">
        <f t="shared" si="10"/>
        <v>724549588.88999999</v>
      </c>
      <c r="F61" s="18">
        <f t="shared" si="10"/>
        <v>365384943.53000003</v>
      </c>
      <c r="G61" s="18">
        <f t="shared" si="10"/>
        <v>365199705.95999998</v>
      </c>
      <c r="H61" s="87">
        <v>0</v>
      </c>
      <c r="I61" s="66"/>
    </row>
    <row r="62" spans="1:9" ht="18.75" customHeight="1" x14ac:dyDescent="0.2">
      <c r="A62" s="55"/>
      <c r="B62" s="55"/>
      <c r="C62" s="56"/>
      <c r="D62" s="56"/>
      <c r="E62" s="56"/>
      <c r="F62" s="90" t="s">
        <v>25</v>
      </c>
      <c r="G62" s="91"/>
      <c r="H62" s="88"/>
    </row>
    <row r="63" spans="1:9" ht="18.75" customHeight="1" x14ac:dyDescent="0.25"/>
    <row r="64" spans="1:9" ht="18.75" customHeight="1" x14ac:dyDescent="0.25"/>
    <row r="65" spans="1:9" ht="12.75" customHeight="1" x14ac:dyDescent="0.25">
      <c r="A65" s="89" t="s">
        <v>29</v>
      </c>
      <c r="B65" s="89"/>
      <c r="C65" s="89"/>
      <c r="D65" s="89"/>
      <c r="E65" s="89"/>
      <c r="F65" s="89"/>
      <c r="G65" s="89"/>
      <c r="H65" s="89"/>
    </row>
    <row r="68" spans="1:9" x14ac:dyDescent="0.25">
      <c r="C68" s="58"/>
      <c r="D68" s="58"/>
      <c r="E68" s="58"/>
      <c r="F68" s="58"/>
      <c r="G68" s="58"/>
      <c r="H68" s="58"/>
      <c r="I68" s="58"/>
    </row>
    <row r="69" spans="1:9" x14ac:dyDescent="0.25">
      <c r="C69" s="58"/>
      <c r="D69" s="58"/>
      <c r="E69" s="58"/>
      <c r="F69" s="58"/>
      <c r="G69" s="58"/>
      <c r="H69" s="58"/>
      <c r="I69" s="58"/>
    </row>
    <row r="70" spans="1:9" ht="3.75" customHeight="1" x14ac:dyDescent="0.25"/>
    <row r="71" spans="1:9" x14ac:dyDescent="0.25">
      <c r="C71" s="58"/>
      <c r="D71" s="58"/>
      <c r="E71" s="58"/>
      <c r="F71" s="58"/>
      <c r="G71" s="58"/>
    </row>
    <row r="73" spans="1:9" x14ac:dyDescent="0.25">
      <c r="C73" s="58"/>
      <c r="D73" s="58"/>
      <c r="E73" s="58"/>
      <c r="F73" s="58"/>
      <c r="G73" s="58"/>
    </row>
  </sheetData>
  <sheetProtection formatCells="0" formatColumns="0" formatRows="0" insertRows="0" autoFilter="0"/>
  <mergeCells count="16">
    <mergeCell ref="A31:B31"/>
    <mergeCell ref="H40:H41"/>
    <mergeCell ref="A65:H65"/>
    <mergeCell ref="A44:B46"/>
    <mergeCell ref="C44:G44"/>
    <mergeCell ref="H44:H45"/>
    <mergeCell ref="H61:H62"/>
    <mergeCell ref="F62:G62"/>
    <mergeCell ref="A18:B20"/>
    <mergeCell ref="C18:G18"/>
    <mergeCell ref="H18:H19"/>
    <mergeCell ref="A1:H1"/>
    <mergeCell ref="A2:B4"/>
    <mergeCell ref="C2:G2"/>
    <mergeCell ref="H2:H3"/>
    <mergeCell ref="H16:H17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0321_EAI_CFF_PLGT_2002</vt:lpstr>
      <vt:lpstr>'0321_EAI_CFF_PLGT_2002'!Área_de_impresión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2019-02-01T00:45:01Z</dcterms:created>
  <dcterms:modified xsi:type="dcterms:W3CDTF">2020-07-30T11:59:24Z</dcterms:modified>
</cp:coreProperties>
</file>