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1er_Trimestre\05_LDF\"/>
    </mc:Choice>
  </mc:AlternateContent>
  <xr:revisionPtr revIDLastSave="0" documentId="13_ncr:1_{85DC0DD0-72F7-4F5D-B1BC-A9DDBACDF81B}" xr6:coauthVersionLast="47" xr6:coauthVersionMax="47" xr10:uidLastSave="{00000000-0000-0000-0000-000000000000}"/>
  <bookViews>
    <workbookView xWindow="-120" yWindow="-120" windowWidth="29040" windowHeight="15720" xr2:uid="{6B826870-D54A-4386-8ECD-0DE68A8B1F9D}"/>
  </bookViews>
  <sheets>
    <sheet name="Formato 6a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0" i="1" s="1"/>
  <c r="G152" i="1"/>
  <c r="G151" i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7" i="1" s="1"/>
  <c r="G138" i="1"/>
  <c r="F137" i="1"/>
  <c r="E137" i="1"/>
  <c r="D137" i="1"/>
  <c r="C137" i="1"/>
  <c r="B137" i="1"/>
  <c r="G136" i="1"/>
  <c r="G133" i="1" s="1"/>
  <c r="G135" i="1"/>
  <c r="G134" i="1"/>
  <c r="F133" i="1"/>
  <c r="E133" i="1"/>
  <c r="D133" i="1"/>
  <c r="C133" i="1"/>
  <c r="B133" i="1"/>
  <c r="B84" i="1" s="1"/>
  <c r="G132" i="1"/>
  <c r="G131" i="1"/>
  <c r="G130" i="1"/>
  <c r="G129" i="1"/>
  <c r="G128" i="1"/>
  <c r="G127" i="1"/>
  <c r="G126" i="1"/>
  <c r="G125" i="1"/>
  <c r="G123" i="1" s="1"/>
  <c r="G124" i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 s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/>
  <c r="F103" i="1"/>
  <c r="E103" i="1"/>
  <c r="D103" i="1"/>
  <c r="C103" i="1"/>
  <c r="B103" i="1"/>
  <c r="G102" i="1"/>
  <c r="G101" i="1"/>
  <c r="G100" i="1"/>
  <c r="G93" i="1" s="1"/>
  <c r="G99" i="1"/>
  <c r="G98" i="1"/>
  <c r="G97" i="1"/>
  <c r="G96" i="1"/>
  <c r="G95" i="1"/>
  <c r="G94" i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F84" i="1" s="1"/>
  <c r="E85" i="1"/>
  <c r="E84" i="1" s="1"/>
  <c r="D85" i="1"/>
  <c r="D84" i="1" s="1"/>
  <c r="C85" i="1"/>
  <c r="C84" i="1" s="1"/>
  <c r="B85" i="1"/>
  <c r="G82" i="1"/>
  <c r="G75" i="1" s="1"/>
  <c r="G81" i="1"/>
  <c r="G80" i="1"/>
  <c r="G79" i="1"/>
  <c r="G78" i="1"/>
  <c r="G77" i="1"/>
  <c r="G76" i="1"/>
  <c r="F75" i="1"/>
  <c r="E75" i="1"/>
  <c r="D75" i="1"/>
  <c r="C75" i="1"/>
  <c r="B75" i="1"/>
  <c r="G74" i="1"/>
  <c r="G73" i="1"/>
  <c r="G72" i="1"/>
  <c r="G71" i="1"/>
  <c r="F71" i="1"/>
  <c r="E71" i="1"/>
  <c r="D71" i="1"/>
  <c r="C71" i="1"/>
  <c r="B71" i="1"/>
  <c r="G70" i="1"/>
  <c r="G69" i="1"/>
  <c r="G62" i="1" s="1"/>
  <c r="G68" i="1"/>
  <c r="G67" i="1"/>
  <c r="G66" i="1"/>
  <c r="G65" i="1"/>
  <c r="G64" i="1"/>
  <c r="G63" i="1"/>
  <c r="F62" i="1"/>
  <c r="E62" i="1"/>
  <c r="D62" i="1"/>
  <c r="C62" i="1"/>
  <c r="B62" i="1"/>
  <c r="G61" i="1"/>
  <c r="G60" i="1"/>
  <c r="G59" i="1"/>
  <c r="G58" i="1"/>
  <c r="F58" i="1"/>
  <c r="F9" i="1" s="1"/>
  <c r="E58" i="1"/>
  <c r="D58" i="1"/>
  <c r="C58" i="1"/>
  <c r="B58" i="1"/>
  <c r="G57" i="1"/>
  <c r="G56" i="1"/>
  <c r="G55" i="1"/>
  <c r="G54" i="1"/>
  <c r="G48" i="1" s="1"/>
  <c r="G53" i="1"/>
  <c r="G52" i="1"/>
  <c r="G51" i="1"/>
  <c r="G50" i="1"/>
  <c r="G49" i="1"/>
  <c r="F48" i="1"/>
  <c r="E48" i="1"/>
  <c r="D48" i="1"/>
  <c r="C48" i="1"/>
  <c r="B48" i="1"/>
  <c r="G47" i="1"/>
  <c r="G46" i="1"/>
  <c r="G45" i="1"/>
  <c r="G44" i="1"/>
  <c r="G43" i="1"/>
  <c r="G38" i="1" s="1"/>
  <c r="G42" i="1"/>
  <c r="G41" i="1"/>
  <c r="G40" i="1"/>
  <c r="G39" i="1"/>
  <c r="F38" i="1"/>
  <c r="E38" i="1"/>
  <c r="D38" i="1"/>
  <c r="C38" i="1"/>
  <c r="B38" i="1"/>
  <c r="G37" i="1"/>
  <c r="G36" i="1"/>
  <c r="G35" i="1"/>
  <c r="G34" i="1"/>
  <c r="G33" i="1"/>
  <c r="G32" i="1"/>
  <c r="G31" i="1"/>
  <c r="G30" i="1"/>
  <c r="G29" i="1"/>
  <c r="G28" i="1" s="1"/>
  <c r="F28" i="1"/>
  <c r="E28" i="1"/>
  <c r="D28" i="1"/>
  <c r="C28" i="1"/>
  <c r="B28" i="1"/>
  <c r="G27" i="1"/>
  <c r="G26" i="1"/>
  <c r="G25" i="1"/>
  <c r="G24" i="1"/>
  <c r="G23" i="1"/>
  <c r="G22" i="1"/>
  <c r="G21" i="1"/>
  <c r="G18" i="1" s="1"/>
  <c r="G20" i="1"/>
  <c r="G19" i="1"/>
  <c r="F18" i="1"/>
  <c r="E18" i="1"/>
  <c r="D18" i="1"/>
  <c r="C18" i="1"/>
  <c r="C9" i="1" s="1"/>
  <c r="C159" i="1" s="1"/>
  <c r="B18" i="1"/>
  <c r="G17" i="1"/>
  <c r="G16" i="1"/>
  <c r="G15" i="1"/>
  <c r="G14" i="1"/>
  <c r="G13" i="1"/>
  <c r="G12" i="1"/>
  <c r="G11" i="1"/>
  <c r="G10" i="1"/>
  <c r="F10" i="1"/>
  <c r="E10" i="1"/>
  <c r="D10" i="1"/>
  <c r="D9" i="1" s="1"/>
  <c r="D159" i="1" s="1"/>
  <c r="C10" i="1"/>
  <c r="B10" i="1"/>
  <c r="B9" i="1" s="1"/>
  <c r="E9" i="1"/>
  <c r="G9" i="1" l="1"/>
  <c r="G159" i="1" s="1"/>
  <c r="E159" i="1"/>
  <c r="F159" i="1"/>
  <c r="G84" i="1"/>
  <c r="B159" i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<sst xmlns="http://schemas.openxmlformats.org/spreadsheetml/2006/main" count="163" uniqueCount="90">
  <si>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</si>
  <si>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</si>
  <si>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</si>
  <si>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</si>
  <si>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</si>
  <si>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</si>
  <si>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</si>
  <si>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</si>
  <si>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</si>
  <si>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</si>
  <si>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</si>
  <si>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</si>
  <si>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</si>
  <si>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</si>
  <si>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</si>
  <si>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</si>
  <si>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</si>
  <si>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</si>
  <si>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</si>
  <si>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</si>
  <si>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</si>
  <si>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</si>
  <si>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</si>
  <si>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</si>
  <si>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</si>
  <si>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</si>
  <si>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</si>
  <si>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</si>
  <si>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</si>
  <si>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</si>
  <si>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</si>
  <si>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</si>
  <si>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</si>
  <si>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</si>
  <si>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</si>
  <si>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</si>
  <si>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</si>
  <si>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</si>
  <si>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</si>
  <si>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</si>
  <si>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</si>
  <si>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</si>
  <si>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</si>
  <si>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</si>
  <si>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</si>
  <si>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</si>
  <si>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</si>
  <si>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</si>
  <si>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</si>
  <si>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</si>
  <si>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</si>
  <si>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</si>
  <si>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</si>
  <si>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</si>
  <si>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</si>
  <si>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</si>
  <si>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</si>
  <si>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</si>
  <si>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</si>
  <si>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</si>
  <si>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</si>
  <si>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</si>
  <si>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</si>
  <si>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</si>
  <si>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</si>
  <si>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</si>
  <si>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</si>
  <si>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</si>
  <si>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</si>
  <si>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</si>
  <si>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</si>
  <si>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</si>
  <si>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</si>
  <si>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</si>
  <si>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</si>
  <si>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</si>
  <si>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</si>
  <si>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</si>
  <si>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</si>
  <si>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</si>
  <si>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</si>
  <si>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</si>
  <si>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</si>
  <si>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</si>
  <si>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</si>
  <si>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</si>
  <si>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</si>
  <si>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</si>
  <si>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Legislativo del Estado de Guanajuato,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</si>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</sst>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1er_Trimestre_22/6_Alejandra/0361_IDF_PLGT_000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0C596-30FA-48B1-9A20-6A61994C6C7F}">
  <dimension ref="A1:XFC160"/>
  <sheetViews>
    <sheetView tabSelected="1" workbookViewId="0">
      <selection activeCell="A12" sqref="A1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" t="s">
        <v>0</v>
      </c>
      <c r="B1" s="18"/>
      <c r="C1" s="18"/>
      <c r="D1" s="18"/>
      <c r="E1" s="18"/>
      <c r="F1" s="18"/>
      <c r="G1" s="18"/>
    </row>
    <row r="2" spans="1:7" x14ac:dyDescent="0.25">
      <c r="A2" s="19" t="s">
        <v>88</v>
      </c>
      <c r="B2" s="19"/>
      <c r="C2" s="19"/>
      <c r="D2" s="19"/>
      <c r="E2" s="19"/>
      <c r="F2" s="19"/>
      <c r="G2" s="19"/>
    </row>
    <row r="3" spans="1:7" x14ac:dyDescent="0.25">
      <c r="A3" s="20" t="s">
        <v>1</v>
      </c>
      <c r="B3" s="20"/>
      <c r="C3" s="20"/>
      <c r="D3" s="20"/>
      <c r="E3" s="20"/>
      <c r="F3" s="20"/>
      <c r="G3" s="20"/>
    </row>
    <row r="4" spans="1:7" x14ac:dyDescent="0.25">
      <c r="A4" s="20" t="s">
        <v>2</v>
      </c>
      <c r="B4" s="20"/>
      <c r="C4" s="20"/>
      <c r="D4" s="20"/>
      <c r="E4" s="20"/>
      <c r="F4" s="20"/>
      <c r="G4" s="20"/>
    </row>
    <row r="5" spans="1:7" x14ac:dyDescent="0.25">
      <c r="A5" s="20" t="s">
        <v>89</v>
      </c>
      <c r="B5" s="20"/>
      <c r="C5" s="20"/>
      <c r="D5" s="20"/>
      <c r="E5" s="20"/>
      <c r="F5" s="20"/>
      <c r="G5" s="20"/>
    </row>
    <row r="6" spans="1:7" x14ac:dyDescent="0.25">
      <c r="A6" s="21" t="s">
        <v>3</v>
      </c>
      <c r="B6" s="21"/>
      <c r="C6" s="21"/>
      <c r="D6" s="21"/>
      <c r="E6" s="21"/>
      <c r="F6" s="21"/>
      <c r="G6" s="21"/>
    </row>
    <row r="7" spans="1:7" ht="15" customHeight="1" x14ac:dyDescent="0.25">
      <c r="A7" s="15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5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5"/>
    </row>
    <row r="9" spans="1:7" x14ac:dyDescent="0.25">
      <c r="A9" s="2" t="s">
        <v>12</v>
      </c>
      <c r="B9" s="3">
        <f>SUM(B10,B18,B28,B38,B48,B58,B62,B71,B75)</f>
        <v>670939296</v>
      </c>
      <c r="C9" s="3">
        <f t="shared" ref="C9:G9" si="0">SUM(C10,C18,C28,C38,C48,C58,C62,C71,C75)</f>
        <v>32396362.819999997</v>
      </c>
      <c r="D9" s="3">
        <f t="shared" si="0"/>
        <v>703335658.81999993</v>
      </c>
      <c r="E9" s="3">
        <f t="shared" si="0"/>
        <v>126440407.3</v>
      </c>
      <c r="F9" s="3">
        <f t="shared" si="0"/>
        <v>125661703.08</v>
      </c>
      <c r="G9" s="3">
        <f t="shared" si="0"/>
        <v>576895251.51999998</v>
      </c>
    </row>
    <row r="10" spans="1:7" x14ac:dyDescent="0.25">
      <c r="A10" s="4" t="s">
        <v>13</v>
      </c>
      <c r="B10" s="5">
        <f>SUM(B11:B17)</f>
        <v>469686217</v>
      </c>
      <c r="C10" s="5">
        <f t="shared" ref="C10:F10" si="1">SUM(C11:C17)</f>
        <v>8.9494278654456139E-10</v>
      </c>
      <c r="D10" s="5">
        <f t="shared" si="1"/>
        <v>469686217</v>
      </c>
      <c r="E10" s="5">
        <f t="shared" si="1"/>
        <v>96155396.570000008</v>
      </c>
      <c r="F10" s="5">
        <f t="shared" si="1"/>
        <v>95934630.920000002</v>
      </c>
      <c r="G10" s="5">
        <f>SUM(G11:G17)</f>
        <v>373530820.43000001</v>
      </c>
    </row>
    <row r="11" spans="1:7" x14ac:dyDescent="0.25">
      <c r="A11" s="6" t="s">
        <v>14</v>
      </c>
      <c r="B11" s="5">
        <v>92644171</v>
      </c>
      <c r="C11" s="5">
        <v>1029392.23</v>
      </c>
      <c r="D11" s="5">
        <v>93673563.230000004</v>
      </c>
      <c r="E11" s="5">
        <v>22667679.43</v>
      </c>
      <c r="F11" s="5">
        <v>22667679.43</v>
      </c>
      <c r="G11" s="5">
        <f>D11-E11</f>
        <v>71005883.800000012</v>
      </c>
    </row>
    <row r="12" spans="1:7" x14ac:dyDescent="0.25">
      <c r="A12" s="6" t="s">
        <v>15</v>
      </c>
      <c r="B12" s="5">
        <v>43069250</v>
      </c>
      <c r="C12" s="5">
        <v>4760342.45</v>
      </c>
      <c r="D12" s="5">
        <v>47829592.450000003</v>
      </c>
      <c r="E12" s="5">
        <v>10180577.6</v>
      </c>
      <c r="F12" s="5">
        <v>10180577.6</v>
      </c>
      <c r="G12" s="5">
        <f>D12-E12</f>
        <v>37649014.850000001</v>
      </c>
    </row>
    <row r="13" spans="1:7" x14ac:dyDescent="0.25">
      <c r="A13" s="6" t="s">
        <v>16</v>
      </c>
      <c r="B13" s="5">
        <v>157575743</v>
      </c>
      <c r="C13" s="5">
        <v>2726941.51</v>
      </c>
      <c r="D13" s="5">
        <v>160302684.50999999</v>
      </c>
      <c r="E13" s="5">
        <v>26563649.109999999</v>
      </c>
      <c r="F13" s="5">
        <v>26563649.109999999</v>
      </c>
      <c r="G13" s="5">
        <f t="shared" ref="G13:G17" si="2">D13-E13</f>
        <v>133739035.39999999</v>
      </c>
    </row>
    <row r="14" spans="1:7" x14ac:dyDescent="0.25">
      <c r="A14" s="6" t="s">
        <v>17</v>
      </c>
      <c r="B14" s="5">
        <v>34908811</v>
      </c>
      <c r="C14" s="5">
        <v>1341281.93</v>
      </c>
      <c r="D14" s="5">
        <v>36250092.93</v>
      </c>
      <c r="E14" s="5">
        <v>6479847.4500000002</v>
      </c>
      <c r="F14" s="5">
        <v>6259081.7999999998</v>
      </c>
      <c r="G14" s="5">
        <f t="shared" si="2"/>
        <v>29770245.48</v>
      </c>
    </row>
    <row r="15" spans="1:7" x14ac:dyDescent="0.25">
      <c r="A15" s="6" t="s">
        <v>18</v>
      </c>
      <c r="B15" s="5">
        <v>123673166</v>
      </c>
      <c r="C15" s="5">
        <v>7292539.8300000001</v>
      </c>
      <c r="D15" s="5">
        <v>130965705.83</v>
      </c>
      <c r="E15" s="5">
        <v>30263642.98</v>
      </c>
      <c r="F15" s="5">
        <v>30263642.98</v>
      </c>
      <c r="G15" s="5">
        <f t="shared" si="2"/>
        <v>100702062.84999999</v>
      </c>
    </row>
    <row r="16" spans="1:7" x14ac:dyDescent="0.25">
      <c r="A16" s="6" t="s">
        <v>19</v>
      </c>
      <c r="B16" s="5">
        <v>17723571</v>
      </c>
      <c r="C16" s="5">
        <v>-17173455.989999998</v>
      </c>
      <c r="D16" s="5">
        <v>550115.01</v>
      </c>
      <c r="E16" s="5">
        <v>0</v>
      </c>
      <c r="F16" s="5">
        <v>0</v>
      </c>
      <c r="G16" s="5">
        <f t="shared" si="2"/>
        <v>550115.01</v>
      </c>
    </row>
    <row r="17" spans="1:7" x14ac:dyDescent="0.25">
      <c r="A17" s="6" t="s">
        <v>20</v>
      </c>
      <c r="B17" s="5">
        <v>91505</v>
      </c>
      <c r="C17" s="5">
        <v>22958.04</v>
      </c>
      <c r="D17" s="5">
        <v>114463.03999999999</v>
      </c>
      <c r="E17" s="5">
        <v>0</v>
      </c>
      <c r="F17" s="5">
        <v>0</v>
      </c>
      <c r="G17" s="5">
        <f t="shared" si="2"/>
        <v>114463.03999999999</v>
      </c>
    </row>
    <row r="18" spans="1:7" x14ac:dyDescent="0.25">
      <c r="A18" s="4" t="s">
        <v>21</v>
      </c>
      <c r="B18" s="5">
        <f>SUM(B19:B27)</f>
        <v>18697054</v>
      </c>
      <c r="C18" s="5">
        <f t="shared" ref="C18:F18" si="3">SUM(C19:C27)</f>
        <v>4183269.53</v>
      </c>
      <c r="D18" s="5">
        <f t="shared" si="3"/>
        <v>22880323.530000001</v>
      </c>
      <c r="E18" s="5">
        <f t="shared" si="3"/>
        <v>5666906.2300000004</v>
      </c>
      <c r="F18" s="5">
        <f t="shared" si="3"/>
        <v>5290324.9800000004</v>
      </c>
      <c r="G18" s="5">
        <f>SUM(G19:G27)</f>
        <v>17213417.299999997</v>
      </c>
    </row>
    <row r="19" spans="1:7" x14ac:dyDescent="0.25">
      <c r="A19" s="6" t="s">
        <v>22</v>
      </c>
      <c r="B19" s="5">
        <v>4320842</v>
      </c>
      <c r="C19" s="5">
        <v>79312.320000000007</v>
      </c>
      <c r="D19" s="5">
        <v>4400154.32</v>
      </c>
      <c r="E19" s="5">
        <v>631326.71999999997</v>
      </c>
      <c r="F19" s="5">
        <v>555565.69999999995</v>
      </c>
      <c r="G19" s="5">
        <f>D19-E19</f>
        <v>3768827.6000000006</v>
      </c>
    </row>
    <row r="20" spans="1:7" x14ac:dyDescent="0.25">
      <c r="A20" s="6" t="s">
        <v>23</v>
      </c>
      <c r="B20" s="5">
        <v>6186920</v>
      </c>
      <c r="C20" s="5">
        <v>825616.85</v>
      </c>
      <c r="D20" s="5">
        <v>7012536.8499999996</v>
      </c>
      <c r="E20" s="5">
        <v>1158664.43</v>
      </c>
      <c r="F20" s="5">
        <v>1066387.24</v>
      </c>
      <c r="G20" s="5">
        <f t="shared" ref="G20:G27" si="4">D20-E20</f>
        <v>5853872.4199999999</v>
      </c>
    </row>
    <row r="21" spans="1:7" x14ac:dyDescent="0.25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f t="shared" si="4"/>
        <v>0</v>
      </c>
    </row>
    <row r="22" spans="1:7" x14ac:dyDescent="0.25">
      <c r="A22" s="6" t="s">
        <v>25</v>
      </c>
      <c r="B22" s="5">
        <v>1096710</v>
      </c>
      <c r="C22" s="5">
        <v>1058189.29</v>
      </c>
      <c r="D22" s="5">
        <v>2154899.29</v>
      </c>
      <c r="E22" s="5">
        <v>1225558.8400000001</v>
      </c>
      <c r="F22" s="5">
        <v>1188425.83</v>
      </c>
      <c r="G22" s="5">
        <f t="shared" si="4"/>
        <v>929340.45</v>
      </c>
    </row>
    <row r="23" spans="1:7" x14ac:dyDescent="0.25">
      <c r="A23" s="6" t="s">
        <v>26</v>
      </c>
      <c r="B23" s="5">
        <v>351748</v>
      </c>
      <c r="C23" s="5">
        <v>65414.68</v>
      </c>
      <c r="D23" s="5">
        <v>417162.68</v>
      </c>
      <c r="E23" s="5">
        <v>119207.09</v>
      </c>
      <c r="F23" s="5">
        <v>118145.68</v>
      </c>
      <c r="G23" s="5">
        <f t="shared" si="4"/>
        <v>297955.58999999997</v>
      </c>
    </row>
    <row r="24" spans="1:7" x14ac:dyDescent="0.25">
      <c r="A24" s="6" t="s">
        <v>27</v>
      </c>
      <c r="B24" s="5">
        <v>4357400</v>
      </c>
      <c r="C24" s="5">
        <v>5408.42</v>
      </c>
      <c r="D24" s="5">
        <v>4362808.42</v>
      </c>
      <c r="E24" s="5">
        <v>553569.97</v>
      </c>
      <c r="F24" s="5">
        <v>407779.3</v>
      </c>
      <c r="G24" s="5">
        <f t="shared" si="4"/>
        <v>3809238.45</v>
      </c>
    </row>
    <row r="25" spans="1:7" x14ac:dyDescent="0.25">
      <c r="A25" s="6" t="s">
        <v>28</v>
      </c>
      <c r="B25" s="5">
        <v>1128020</v>
      </c>
      <c r="C25" s="5">
        <v>221807.22</v>
      </c>
      <c r="D25" s="5">
        <v>1349827.22</v>
      </c>
      <c r="E25" s="5">
        <v>59748.12</v>
      </c>
      <c r="F25" s="5">
        <v>42058.12</v>
      </c>
      <c r="G25" s="5">
        <f t="shared" si="4"/>
        <v>1290079.0999999999</v>
      </c>
    </row>
    <row r="26" spans="1:7" x14ac:dyDescent="0.25">
      <c r="A26" s="6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4"/>
        <v>0</v>
      </c>
    </row>
    <row r="27" spans="1:7" x14ac:dyDescent="0.25">
      <c r="A27" s="6" t="s">
        <v>30</v>
      </c>
      <c r="B27" s="5">
        <v>1255414</v>
      </c>
      <c r="C27" s="5">
        <v>1927520.75</v>
      </c>
      <c r="D27" s="5">
        <v>3182934.75</v>
      </c>
      <c r="E27" s="5">
        <v>1918831.06</v>
      </c>
      <c r="F27" s="5">
        <v>1911963.11</v>
      </c>
      <c r="G27" s="5">
        <f t="shared" si="4"/>
        <v>1264103.69</v>
      </c>
    </row>
    <row r="28" spans="1:7" x14ac:dyDescent="0.25">
      <c r="A28" s="4" t="s">
        <v>31</v>
      </c>
      <c r="B28" s="5">
        <f>SUM(B29:B37)</f>
        <v>135843876</v>
      </c>
      <c r="C28" s="5">
        <f t="shared" ref="C28:G28" si="5">SUM(C29:C37)</f>
        <v>21118619.079999998</v>
      </c>
      <c r="D28" s="5">
        <f t="shared" si="5"/>
        <v>156962495.07999998</v>
      </c>
      <c r="E28" s="5">
        <f t="shared" si="5"/>
        <v>16832405.259999998</v>
      </c>
      <c r="F28" s="5">
        <f t="shared" si="5"/>
        <v>16576587.459999999</v>
      </c>
      <c r="G28" s="5">
        <f t="shared" si="5"/>
        <v>140130089.81999999</v>
      </c>
    </row>
    <row r="29" spans="1:7" x14ac:dyDescent="0.25">
      <c r="A29" s="6" t="s">
        <v>32</v>
      </c>
      <c r="B29" s="5">
        <v>7421700</v>
      </c>
      <c r="C29" s="5">
        <v>4592.9399999999996</v>
      </c>
      <c r="D29" s="5">
        <v>7426292.9400000004</v>
      </c>
      <c r="E29" s="5">
        <v>1124391.49</v>
      </c>
      <c r="F29" s="5">
        <v>1123349.8700000001</v>
      </c>
      <c r="G29" s="5">
        <f>D29-E29</f>
        <v>6301901.4500000002</v>
      </c>
    </row>
    <row r="30" spans="1:7" x14ac:dyDescent="0.25">
      <c r="A30" s="6" t="s">
        <v>33</v>
      </c>
      <c r="B30" s="5">
        <v>3938653</v>
      </c>
      <c r="C30" s="5">
        <v>-29612.6</v>
      </c>
      <c r="D30" s="5">
        <v>3909040.4</v>
      </c>
      <c r="E30" s="5">
        <v>535540.31999999995</v>
      </c>
      <c r="F30" s="5">
        <v>533438.03</v>
      </c>
      <c r="G30" s="5">
        <f t="shared" ref="G30:G37" si="6">D30-E30</f>
        <v>3373500.08</v>
      </c>
    </row>
    <row r="31" spans="1:7" x14ac:dyDescent="0.25">
      <c r="A31" s="6" t="s">
        <v>34</v>
      </c>
      <c r="B31" s="5">
        <v>17108018</v>
      </c>
      <c r="C31" s="5">
        <v>4457076.01</v>
      </c>
      <c r="D31" s="5">
        <v>21565094.010000002</v>
      </c>
      <c r="E31" s="5">
        <v>2468366.7599999998</v>
      </c>
      <c r="F31" s="5">
        <v>2468366.7599999998</v>
      </c>
      <c r="G31" s="5">
        <f t="shared" si="6"/>
        <v>19096727.25</v>
      </c>
    </row>
    <row r="32" spans="1:7" x14ac:dyDescent="0.25">
      <c r="A32" s="6" t="s">
        <v>35</v>
      </c>
      <c r="B32" s="5">
        <v>2474500</v>
      </c>
      <c r="C32" s="5">
        <v>-3085.6</v>
      </c>
      <c r="D32" s="5">
        <v>2471414.4</v>
      </c>
      <c r="E32" s="5">
        <v>8987.4699999999993</v>
      </c>
      <c r="F32" s="5">
        <v>8987.4699999999993</v>
      </c>
      <c r="G32" s="5">
        <f t="shared" si="6"/>
        <v>2462426.9299999997</v>
      </c>
    </row>
    <row r="33" spans="1:7" x14ac:dyDescent="0.25">
      <c r="A33" s="6" t="s">
        <v>36</v>
      </c>
      <c r="B33" s="5">
        <v>15633920</v>
      </c>
      <c r="C33" s="5">
        <v>9164451.8200000003</v>
      </c>
      <c r="D33" s="5">
        <v>24798371.82</v>
      </c>
      <c r="E33" s="5">
        <v>4128704.32</v>
      </c>
      <c r="F33" s="5">
        <v>4072904.55</v>
      </c>
      <c r="G33" s="5">
        <f t="shared" si="6"/>
        <v>20669667.5</v>
      </c>
    </row>
    <row r="34" spans="1:7" x14ac:dyDescent="0.25">
      <c r="A34" s="6" t="s">
        <v>37</v>
      </c>
      <c r="B34" s="5">
        <v>17021414</v>
      </c>
      <c r="C34" s="5">
        <v>-79037.42</v>
      </c>
      <c r="D34" s="5">
        <v>16942376.579999998</v>
      </c>
      <c r="E34" s="5">
        <v>124683.92</v>
      </c>
      <c r="F34" s="5">
        <v>107882.58</v>
      </c>
      <c r="G34" s="5">
        <f t="shared" si="6"/>
        <v>16817692.659999996</v>
      </c>
    </row>
    <row r="35" spans="1:7" x14ac:dyDescent="0.25">
      <c r="A35" s="6" t="s">
        <v>38</v>
      </c>
      <c r="B35" s="5">
        <v>6187904</v>
      </c>
      <c r="C35" s="5">
        <v>-131285.09</v>
      </c>
      <c r="D35" s="5">
        <v>6056618.9100000001</v>
      </c>
      <c r="E35" s="5">
        <v>365411.28</v>
      </c>
      <c r="F35" s="5">
        <v>267250.18</v>
      </c>
      <c r="G35" s="5">
        <f t="shared" si="6"/>
        <v>5691207.6299999999</v>
      </c>
    </row>
    <row r="36" spans="1:7" x14ac:dyDescent="0.25">
      <c r="A36" s="6" t="s">
        <v>39</v>
      </c>
      <c r="B36" s="5">
        <v>51987569</v>
      </c>
      <c r="C36" s="5">
        <v>850908.19</v>
      </c>
      <c r="D36" s="5">
        <v>52838477.189999998</v>
      </c>
      <c r="E36" s="5">
        <v>4807377.0999999996</v>
      </c>
      <c r="F36" s="5">
        <v>4725465.42</v>
      </c>
      <c r="G36" s="5">
        <f t="shared" si="6"/>
        <v>48031100.089999996</v>
      </c>
    </row>
    <row r="37" spans="1:7" x14ac:dyDescent="0.25">
      <c r="A37" s="6" t="s">
        <v>40</v>
      </c>
      <c r="B37" s="5">
        <v>14070198</v>
      </c>
      <c r="C37" s="5">
        <v>6884610.8300000001</v>
      </c>
      <c r="D37" s="5">
        <v>20954808.829999998</v>
      </c>
      <c r="E37" s="5">
        <v>3268942.6</v>
      </c>
      <c r="F37" s="5">
        <v>3268942.6</v>
      </c>
      <c r="G37" s="5">
        <f t="shared" si="6"/>
        <v>17685866.229999997</v>
      </c>
    </row>
    <row r="38" spans="1:7" x14ac:dyDescent="0.25">
      <c r="A38" s="4" t="s">
        <v>41</v>
      </c>
      <c r="B38" s="5">
        <f>SUM(B39:B47)</f>
        <v>29548305</v>
      </c>
      <c r="C38" s="5">
        <f t="shared" ref="C38:G38" si="7">SUM(C39:C47)</f>
        <v>252892.49</v>
      </c>
      <c r="D38" s="5">
        <f t="shared" si="7"/>
        <v>29801197.489999998</v>
      </c>
      <c r="E38" s="5">
        <f t="shared" si="7"/>
        <v>3637093</v>
      </c>
      <c r="F38" s="5">
        <f t="shared" si="7"/>
        <v>3726320.28</v>
      </c>
      <c r="G38" s="5">
        <f t="shared" si="7"/>
        <v>26164104.489999998</v>
      </c>
    </row>
    <row r="39" spans="1:7" x14ac:dyDescent="0.25">
      <c r="A39" s="6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f t="shared" ref="G40:G47" si="8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f t="shared" si="8"/>
        <v>0</v>
      </c>
    </row>
    <row r="42" spans="1:7" x14ac:dyDescent="0.25">
      <c r="A42" s="6" t="s">
        <v>45</v>
      </c>
      <c r="B42" s="5">
        <v>29548305</v>
      </c>
      <c r="C42" s="5">
        <v>252892.49</v>
      </c>
      <c r="D42" s="5">
        <v>29801197.489999998</v>
      </c>
      <c r="E42" s="5">
        <v>3637093</v>
      </c>
      <c r="F42" s="5">
        <v>3726320.28</v>
      </c>
      <c r="G42" s="5">
        <f t="shared" si="8"/>
        <v>26164104.489999998</v>
      </c>
    </row>
    <row r="43" spans="1:7" x14ac:dyDescent="0.25">
      <c r="A43" s="6" t="s">
        <v>46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f t="shared" si="8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f t="shared" si="8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f t="shared" si="8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f t="shared" si="8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f t="shared" si="8"/>
        <v>0</v>
      </c>
    </row>
    <row r="48" spans="1:7" x14ac:dyDescent="0.25">
      <c r="A48" s="4" t="s">
        <v>51</v>
      </c>
      <c r="B48" s="5">
        <f>SUM(B49:B57)</f>
        <v>9091844</v>
      </c>
      <c r="C48" s="5">
        <f t="shared" ref="C48:G48" si="9">SUM(C49:C57)</f>
        <v>6961965.3600000003</v>
      </c>
      <c r="D48" s="5">
        <f t="shared" si="9"/>
        <v>16053809.359999999</v>
      </c>
      <c r="E48" s="5">
        <f t="shared" si="9"/>
        <v>4148606.24</v>
      </c>
      <c r="F48" s="5">
        <f t="shared" si="9"/>
        <v>4133839.44</v>
      </c>
      <c r="G48" s="5">
        <f t="shared" si="9"/>
        <v>11905203.120000001</v>
      </c>
    </row>
    <row r="49" spans="1:7" x14ac:dyDescent="0.25">
      <c r="A49" s="6" t="s">
        <v>52</v>
      </c>
      <c r="B49" s="5">
        <v>3485000</v>
      </c>
      <c r="C49" s="5">
        <v>2717889.95</v>
      </c>
      <c r="D49" s="5">
        <v>6202889.9500000002</v>
      </c>
      <c r="E49" s="5">
        <v>2305380.83</v>
      </c>
      <c r="F49" s="5">
        <v>2305380.83</v>
      </c>
      <c r="G49" s="5">
        <f>D49-E49</f>
        <v>3897509.12</v>
      </c>
    </row>
    <row r="50" spans="1:7" x14ac:dyDescent="0.25">
      <c r="A50" s="6" t="s">
        <v>53</v>
      </c>
      <c r="B50" s="5">
        <v>180000</v>
      </c>
      <c r="C50" s="5">
        <v>626194.59</v>
      </c>
      <c r="D50" s="5">
        <v>806194.59</v>
      </c>
      <c r="E50" s="5">
        <v>626194.59</v>
      </c>
      <c r="F50" s="5">
        <v>626194.59</v>
      </c>
      <c r="G50" s="5">
        <f t="shared" ref="G50:G57" si="10">D50-E50</f>
        <v>180000</v>
      </c>
    </row>
    <row r="51" spans="1:7" x14ac:dyDescent="0.25">
      <c r="A51" s="6" t="s">
        <v>54</v>
      </c>
      <c r="B51" s="5">
        <v>35000</v>
      </c>
      <c r="C51" s="5">
        <v>0</v>
      </c>
      <c r="D51" s="5">
        <v>35000</v>
      </c>
      <c r="E51" s="5">
        <v>0</v>
      </c>
      <c r="F51" s="5">
        <v>0</v>
      </c>
      <c r="G51" s="5">
        <f t="shared" si="10"/>
        <v>35000</v>
      </c>
    </row>
    <row r="52" spans="1:7" x14ac:dyDescent="0.25">
      <c r="A52" s="6" t="s">
        <v>55</v>
      </c>
      <c r="B52" s="5">
        <v>2248000</v>
      </c>
      <c r="C52" s="5">
        <v>2280366</v>
      </c>
      <c r="D52" s="5">
        <v>4528366</v>
      </c>
      <c r="E52" s="5">
        <v>0</v>
      </c>
      <c r="F52" s="5">
        <v>0</v>
      </c>
      <c r="G52" s="5">
        <f t="shared" si="10"/>
        <v>4528366</v>
      </c>
    </row>
    <row r="53" spans="1:7" x14ac:dyDescent="0.25">
      <c r="A53" s="6" t="s">
        <v>56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f t="shared" si="10"/>
        <v>0</v>
      </c>
    </row>
    <row r="54" spans="1:7" x14ac:dyDescent="0.25">
      <c r="A54" s="6" t="s">
        <v>57</v>
      </c>
      <c r="B54" s="5">
        <v>300000</v>
      </c>
      <c r="C54" s="5">
        <v>1337514.82</v>
      </c>
      <c r="D54" s="5">
        <v>1637514.82</v>
      </c>
      <c r="E54" s="5">
        <v>1217030.82</v>
      </c>
      <c r="F54" s="5">
        <v>1202264.02</v>
      </c>
      <c r="G54" s="5">
        <f t="shared" si="10"/>
        <v>420484</v>
      </c>
    </row>
    <row r="55" spans="1:7" x14ac:dyDescent="0.25">
      <c r="A55" s="6" t="s">
        <v>58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f t="shared" si="10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f t="shared" si="10"/>
        <v>0</v>
      </c>
    </row>
    <row r="57" spans="1:7" x14ac:dyDescent="0.25">
      <c r="A57" s="6" t="s">
        <v>60</v>
      </c>
      <c r="B57" s="5">
        <v>2843844</v>
      </c>
      <c r="C57" s="5">
        <v>0</v>
      </c>
      <c r="D57" s="5">
        <v>2843844</v>
      </c>
      <c r="E57" s="5">
        <v>0</v>
      </c>
      <c r="F57" s="5">
        <v>0</v>
      </c>
      <c r="G57" s="5">
        <f t="shared" si="10"/>
        <v>2843844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11">SUM(C59:C61)</f>
        <v>0</v>
      </c>
      <c r="D58" s="5">
        <f t="shared" si="11"/>
        <v>0</v>
      </c>
      <c r="E58" s="5">
        <f t="shared" si="11"/>
        <v>0</v>
      </c>
      <c r="F58" s="5">
        <f t="shared" si="11"/>
        <v>0</v>
      </c>
      <c r="G58" s="5">
        <f t="shared" si="11"/>
        <v>0</v>
      </c>
    </row>
    <row r="59" spans="1:7" x14ac:dyDescent="0.25">
      <c r="A59" s="6" t="s">
        <v>62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f t="shared" ref="G60:G61" si="12">D60-E60</f>
        <v>0</v>
      </c>
    </row>
    <row r="61" spans="1:7" x14ac:dyDescent="0.25">
      <c r="A61" s="6" t="s">
        <v>64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f t="shared" si="12"/>
        <v>0</v>
      </c>
    </row>
    <row r="62" spans="1:7" x14ac:dyDescent="0.25">
      <c r="A62" s="4" t="s">
        <v>65</v>
      </c>
      <c r="B62" s="5">
        <f>SUM(B63:B67,B69:B70)</f>
        <v>8072000</v>
      </c>
      <c r="C62" s="5">
        <f t="shared" ref="C62:G62" si="13">SUM(C63:C67,C69:C70)</f>
        <v>-120383.64</v>
      </c>
      <c r="D62" s="5">
        <f t="shared" si="13"/>
        <v>7951616.3600000003</v>
      </c>
      <c r="E62" s="5">
        <f t="shared" si="13"/>
        <v>0</v>
      </c>
      <c r="F62" s="5">
        <f t="shared" si="13"/>
        <v>0</v>
      </c>
      <c r="G62" s="5">
        <f t="shared" si="13"/>
        <v>7951616.3600000003</v>
      </c>
    </row>
    <row r="63" spans="1:7" x14ac:dyDescent="0.25">
      <c r="A63" s="6" t="s">
        <v>66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f t="shared" ref="G64:G70" si="14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f t="shared" si="14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f t="shared" si="14"/>
        <v>0</v>
      </c>
    </row>
    <row r="67" spans="1:7" x14ac:dyDescent="0.25">
      <c r="A67" s="6" t="s">
        <v>70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f t="shared" si="14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f t="shared" si="14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f t="shared" si="14"/>
        <v>0</v>
      </c>
    </row>
    <row r="70" spans="1:7" x14ac:dyDescent="0.25">
      <c r="A70" s="6" t="s">
        <v>73</v>
      </c>
      <c r="B70" s="5">
        <v>8072000</v>
      </c>
      <c r="C70" s="5">
        <v>-120383.64</v>
      </c>
      <c r="D70" s="5">
        <v>7951616.3600000003</v>
      </c>
      <c r="E70" s="5">
        <v>0</v>
      </c>
      <c r="F70" s="5">
        <v>0</v>
      </c>
      <c r="G70" s="5">
        <f t="shared" si="14"/>
        <v>7951616.3600000003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15">SUM(C72:C74)</f>
        <v>0</v>
      </c>
      <c r="D71" s="5">
        <f t="shared" si="15"/>
        <v>0</v>
      </c>
      <c r="E71" s="5">
        <f t="shared" si="15"/>
        <v>0</v>
      </c>
      <c r="F71" s="5">
        <f t="shared" si="15"/>
        <v>0</v>
      </c>
      <c r="G71" s="5">
        <f t="shared" si="15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f t="shared" ref="G73:G74" si="16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f t="shared" si="16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17">SUM(C76:C82)</f>
        <v>0</v>
      </c>
      <c r="D75" s="5">
        <f t="shared" si="17"/>
        <v>0</v>
      </c>
      <c r="E75" s="5">
        <f t="shared" si="17"/>
        <v>0</v>
      </c>
      <c r="F75" s="5">
        <f t="shared" si="17"/>
        <v>0</v>
      </c>
      <c r="G75" s="5">
        <f t="shared" si="17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f t="shared" ref="G77:G82" si="18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f t="shared" si="18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f t="shared" si="18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f t="shared" si="18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f t="shared" si="18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f t="shared" si="18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0</v>
      </c>
      <c r="C84" s="3">
        <f t="shared" ref="C84:G84" si="19">SUM(C85,C93,C103,C113,C123,C133,C137,C146,C150)</f>
        <v>0</v>
      </c>
      <c r="D84" s="3">
        <f t="shared" si="19"/>
        <v>0</v>
      </c>
      <c r="E84" s="3">
        <f t="shared" si="19"/>
        <v>0</v>
      </c>
      <c r="F84" s="3">
        <f t="shared" si="19"/>
        <v>0</v>
      </c>
      <c r="G84" s="3">
        <f t="shared" si="19"/>
        <v>0</v>
      </c>
    </row>
    <row r="85" spans="1:7" x14ac:dyDescent="0.25">
      <c r="A85" s="4" t="s">
        <v>13</v>
      </c>
      <c r="B85" s="5">
        <f>SUM(B86:B92)</f>
        <v>0</v>
      </c>
      <c r="C85" s="5">
        <f t="shared" ref="C85:G85" si="20">SUM(C86:C92)</f>
        <v>0</v>
      </c>
      <c r="D85" s="5">
        <f t="shared" si="20"/>
        <v>0</v>
      </c>
      <c r="E85" s="5">
        <f t="shared" si="20"/>
        <v>0</v>
      </c>
      <c r="F85" s="5">
        <f t="shared" si="20"/>
        <v>0</v>
      </c>
      <c r="G85" s="5">
        <f t="shared" si="20"/>
        <v>0</v>
      </c>
    </row>
    <row r="86" spans="1:7" x14ac:dyDescent="0.25">
      <c r="A86" s="6" t="s">
        <v>14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f>D86-E86</f>
        <v>0</v>
      </c>
    </row>
    <row r="87" spans="1:7" x14ac:dyDescent="0.25">
      <c r="A87" s="6" t="s">
        <v>15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f t="shared" ref="G87:G92" si="21">D87-E87</f>
        <v>0</v>
      </c>
    </row>
    <row r="88" spans="1:7" x14ac:dyDescent="0.25">
      <c r="A88" s="6" t="s">
        <v>16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f t="shared" si="21"/>
        <v>0</v>
      </c>
    </row>
    <row r="89" spans="1:7" x14ac:dyDescent="0.25">
      <c r="A89" s="6" t="s">
        <v>17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f t="shared" si="21"/>
        <v>0</v>
      </c>
    </row>
    <row r="90" spans="1:7" x14ac:dyDescent="0.25">
      <c r="A90" s="6" t="s">
        <v>18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f t="shared" si="21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f t="shared" si="21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f t="shared" si="21"/>
        <v>0</v>
      </c>
    </row>
    <row r="93" spans="1:7" x14ac:dyDescent="0.25">
      <c r="A93" s="4" t="s">
        <v>21</v>
      </c>
      <c r="B93" s="5">
        <f>SUM(B94:B102)</f>
        <v>0</v>
      </c>
      <c r="C93" s="5">
        <f t="shared" ref="C93:G93" si="22">SUM(C94:C102)</f>
        <v>0</v>
      </c>
      <c r="D93" s="5">
        <f t="shared" si="22"/>
        <v>0</v>
      </c>
      <c r="E93" s="5">
        <f t="shared" si="22"/>
        <v>0</v>
      </c>
      <c r="F93" s="5">
        <f t="shared" si="22"/>
        <v>0</v>
      </c>
      <c r="G93" s="5">
        <f t="shared" si="22"/>
        <v>0</v>
      </c>
    </row>
    <row r="94" spans="1:7" x14ac:dyDescent="0.25">
      <c r="A94" s="6" t="s">
        <v>22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f t="shared" ref="G94:G102" si="23">D94-E94</f>
        <v>0</v>
      </c>
    </row>
    <row r="95" spans="1:7" x14ac:dyDescent="0.25">
      <c r="A95" s="6" t="s">
        <v>23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f t="shared" si="23"/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f t="shared" si="23"/>
        <v>0</v>
      </c>
    </row>
    <row r="97" spans="1:7" x14ac:dyDescent="0.25">
      <c r="A97" s="6" t="s">
        <v>25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f t="shared" si="23"/>
        <v>0</v>
      </c>
    </row>
    <row r="98" spans="1:7" x14ac:dyDescent="0.25">
      <c r="A98" s="10" t="s">
        <v>26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f t="shared" si="23"/>
        <v>0</v>
      </c>
    </row>
    <row r="99" spans="1:7" x14ac:dyDescent="0.25">
      <c r="A99" s="6" t="s">
        <v>27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f t="shared" si="23"/>
        <v>0</v>
      </c>
    </row>
    <row r="100" spans="1:7" x14ac:dyDescent="0.25">
      <c r="A100" s="6" t="s">
        <v>28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f t="shared" si="23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f t="shared" si="23"/>
        <v>0</v>
      </c>
    </row>
    <row r="102" spans="1:7" x14ac:dyDescent="0.25">
      <c r="A102" s="6" t="s">
        <v>30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f t="shared" si="23"/>
        <v>0</v>
      </c>
    </row>
    <row r="103" spans="1:7" x14ac:dyDescent="0.25">
      <c r="A103" s="4" t="s">
        <v>31</v>
      </c>
      <c r="B103" s="5">
        <f>SUM(B104:B112)</f>
        <v>0</v>
      </c>
      <c r="C103" s="5">
        <f>SUM(C104:C112)</f>
        <v>0</v>
      </c>
      <c r="D103" s="5">
        <f t="shared" ref="D103:G103" si="24">SUM(D104:D112)</f>
        <v>0</v>
      </c>
      <c r="E103" s="5">
        <f t="shared" si="24"/>
        <v>0</v>
      </c>
      <c r="F103" s="5">
        <f t="shared" si="24"/>
        <v>0</v>
      </c>
      <c r="G103" s="5">
        <f t="shared" si="24"/>
        <v>0</v>
      </c>
    </row>
    <row r="104" spans="1:7" x14ac:dyDescent="0.25">
      <c r="A104" s="6" t="s">
        <v>32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f t="shared" ref="G104:G112" si="25">D104-E104</f>
        <v>0</v>
      </c>
    </row>
    <row r="105" spans="1:7" x14ac:dyDescent="0.25">
      <c r="A105" s="6" t="s">
        <v>33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f t="shared" si="25"/>
        <v>0</v>
      </c>
    </row>
    <row r="106" spans="1:7" x14ac:dyDescent="0.25">
      <c r="A106" s="6" t="s">
        <v>34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f t="shared" si="25"/>
        <v>0</v>
      </c>
    </row>
    <row r="107" spans="1:7" x14ac:dyDescent="0.25">
      <c r="A107" s="6" t="s">
        <v>35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f t="shared" si="25"/>
        <v>0</v>
      </c>
    </row>
    <row r="108" spans="1:7" x14ac:dyDescent="0.25">
      <c r="A108" s="6" t="s">
        <v>36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f t="shared" si="25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f t="shared" si="25"/>
        <v>0</v>
      </c>
    </row>
    <row r="110" spans="1:7" x14ac:dyDescent="0.25">
      <c r="A110" s="6" t="s">
        <v>38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f t="shared" si="25"/>
        <v>0</v>
      </c>
    </row>
    <row r="111" spans="1:7" x14ac:dyDescent="0.25">
      <c r="A111" s="6" t="s">
        <v>39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f t="shared" si="25"/>
        <v>0</v>
      </c>
    </row>
    <row r="112" spans="1:7" x14ac:dyDescent="0.25">
      <c r="A112" s="6" t="s">
        <v>40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f t="shared" si="25"/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26">SUM(C114:C122)</f>
        <v>0</v>
      </c>
      <c r="D113" s="5">
        <f t="shared" si="26"/>
        <v>0</v>
      </c>
      <c r="E113" s="5">
        <f t="shared" si="26"/>
        <v>0</v>
      </c>
      <c r="F113" s="5">
        <f t="shared" si="26"/>
        <v>0</v>
      </c>
      <c r="G113" s="5">
        <f t="shared" si="26"/>
        <v>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f t="shared" ref="G114:G122" si="27"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f t="shared" si="27"/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f t="shared" si="27"/>
        <v>0</v>
      </c>
    </row>
    <row r="117" spans="1:7" x14ac:dyDescent="0.25">
      <c r="A117" s="6" t="s">
        <v>45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f t="shared" si="27"/>
        <v>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f t="shared" si="27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f t="shared" si="27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f t="shared" si="27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f t="shared" si="27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f t="shared" si="27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28">SUM(C124:C132)</f>
        <v>0</v>
      </c>
      <c r="D123" s="5">
        <f t="shared" si="28"/>
        <v>0</v>
      </c>
      <c r="E123" s="5">
        <f t="shared" si="28"/>
        <v>0</v>
      </c>
      <c r="F123" s="5">
        <f t="shared" si="28"/>
        <v>0</v>
      </c>
      <c r="G123" s="5">
        <f t="shared" si="28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f t="shared" ref="G124:G132" si="29"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f t="shared" si="29"/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f t="shared" si="29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f t="shared" si="29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f t="shared" si="29"/>
        <v>0</v>
      </c>
    </row>
    <row r="129" spans="1:7" x14ac:dyDescent="0.25">
      <c r="A129" s="6" t="s">
        <v>57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f t="shared" si="29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f t="shared" si="29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f t="shared" si="29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f t="shared" si="29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30">SUM(C134:C136)</f>
        <v>0</v>
      </c>
      <c r="D133" s="5">
        <f t="shared" si="30"/>
        <v>0</v>
      </c>
      <c r="E133" s="5">
        <f t="shared" si="30"/>
        <v>0</v>
      </c>
      <c r="F133" s="5">
        <f t="shared" si="30"/>
        <v>0</v>
      </c>
      <c r="G133" s="5">
        <f t="shared" si="30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G134" s="5">
        <f t="shared" ref="G134:G136" si="31"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f t="shared" si="31"/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f t="shared" si="31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32">SUM(C138:C142,C144:C145)</f>
        <v>0</v>
      </c>
      <c r="D137" s="5">
        <f t="shared" si="32"/>
        <v>0</v>
      </c>
      <c r="E137" s="5">
        <f t="shared" si="32"/>
        <v>0</v>
      </c>
      <c r="F137" s="5">
        <f t="shared" si="32"/>
        <v>0</v>
      </c>
      <c r="G137" s="5">
        <f t="shared" si="32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f t="shared" ref="G138:G145" si="33"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f t="shared" si="33"/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f t="shared" si="33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f t="shared" si="33"/>
        <v>0</v>
      </c>
    </row>
    <row r="142" spans="1:7" x14ac:dyDescent="0.25">
      <c r="A142" s="6" t="s">
        <v>70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f t="shared" si="33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f t="shared" si="33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G144" s="5">
        <f t="shared" si="33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v>0</v>
      </c>
      <c r="E145" s="5">
        <v>0</v>
      </c>
      <c r="F145" s="5">
        <v>0</v>
      </c>
      <c r="G145" s="5">
        <f t="shared" si="33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34">SUM(C147:C149)</f>
        <v>0</v>
      </c>
      <c r="D146" s="5">
        <f t="shared" si="34"/>
        <v>0</v>
      </c>
      <c r="E146" s="5">
        <f t="shared" si="34"/>
        <v>0</v>
      </c>
      <c r="F146" s="5">
        <f t="shared" si="34"/>
        <v>0</v>
      </c>
      <c r="G146" s="5">
        <f t="shared" si="34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v>0</v>
      </c>
      <c r="E147" s="5">
        <v>0</v>
      </c>
      <c r="F147" s="5">
        <v>0</v>
      </c>
      <c r="G147" s="5">
        <f t="shared" ref="G147:G149" si="35"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v>0</v>
      </c>
      <c r="E148" s="5">
        <v>0</v>
      </c>
      <c r="F148" s="5">
        <v>0</v>
      </c>
      <c r="G148" s="5">
        <f t="shared" si="35"/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v>0</v>
      </c>
      <c r="E149" s="5">
        <v>0</v>
      </c>
      <c r="F149" s="5">
        <v>0</v>
      </c>
      <c r="G149" s="5">
        <f t="shared" si="35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36">SUM(C151:C157)</f>
        <v>0</v>
      </c>
      <c r="D150" s="5">
        <f t="shared" si="36"/>
        <v>0</v>
      </c>
      <c r="E150" s="5">
        <f t="shared" si="36"/>
        <v>0</v>
      </c>
      <c r="F150" s="5">
        <f t="shared" si="36"/>
        <v>0</v>
      </c>
      <c r="G150" s="5">
        <f t="shared" si="36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v>0</v>
      </c>
      <c r="E151" s="5">
        <v>0</v>
      </c>
      <c r="F151" s="5">
        <v>0</v>
      </c>
      <c r="G151" s="5">
        <f t="shared" ref="G151:G157" si="37"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f t="shared" si="37"/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v>0</v>
      </c>
      <c r="E153" s="5">
        <v>0</v>
      </c>
      <c r="F153" s="5">
        <v>0</v>
      </c>
      <c r="G153" s="5">
        <f t="shared" si="37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v>0</v>
      </c>
      <c r="E154" s="5">
        <v>0</v>
      </c>
      <c r="F154" s="5">
        <v>0</v>
      </c>
      <c r="G154" s="5">
        <f t="shared" si="37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v>0</v>
      </c>
      <c r="E155" s="5">
        <v>0</v>
      </c>
      <c r="F155" s="5">
        <v>0</v>
      </c>
      <c r="G155" s="5">
        <f t="shared" si="37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v>0</v>
      </c>
      <c r="E156" s="5">
        <v>0</v>
      </c>
      <c r="F156" s="5">
        <v>0</v>
      </c>
      <c r="G156" s="5">
        <f t="shared" si="37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v>0</v>
      </c>
      <c r="E157" s="5">
        <v>0</v>
      </c>
      <c r="F157" s="5">
        <v>0</v>
      </c>
      <c r="G157" s="5">
        <f t="shared" si="37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670939296</v>
      </c>
      <c r="C159" s="3">
        <f t="shared" ref="C159:G159" si="38">C9+C84</f>
        <v>32396362.819999997</v>
      </c>
      <c r="D159" s="3">
        <f t="shared" si="38"/>
        <v>703335658.81999993</v>
      </c>
      <c r="E159" s="3">
        <f t="shared" si="38"/>
        <v>126440407.3</v>
      </c>
      <c r="F159" s="3">
        <f t="shared" si="38"/>
        <v>125661703.08</v>
      </c>
      <c r="G159" s="3">
        <f t="shared" si="38"/>
        <v>576895251.51999998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159" xr:uid="{30EB35FB-0ED7-4B61-A56B-131BB2312A4D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2022-04-28T17:21:10Z</dcterms:created>
  <dcterms:modified xsi:type="dcterms:W3CDTF">2023-03-27T18:03:21Z</dcterms:modified>
</cp:coreProperties>
</file>