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2do_Trimestre\02_Armonización Presupuestal\"/>
    </mc:Choice>
  </mc:AlternateContent>
  <xr:revisionPtr revIDLastSave="0" documentId="13_ncr:1_{7DF452B6-F68C-4238-A7E8-3DDB2C6EED76}" xr6:coauthVersionLast="47" xr6:coauthVersionMax="47" xr10:uidLastSave="{00000000-0000-0000-0000-000000000000}"/>
  <bookViews>
    <workbookView xWindow="-120" yWindow="-120" windowWidth="29040" windowHeight="15840" xr2:uid="{50E9EB8E-C4EC-4FF8-81B6-0F38988581B1}"/>
  </bookViews>
  <sheets>
    <sheet name="0321_EAI_CRI_PLGT_000_2202" sheetId="1" r:id="rId1"/>
  </sheets>
  <externalReferences>
    <externalReference r:id="rId2"/>
    <externalReference r:id="rId3"/>
  </externalReferences>
  <definedNames>
    <definedName name="_xlnm._FilterDatabase" localSheetId="0" hidden="1">'0321_EAI_CRI_PLGT_000_2202'!$A$3:$H$4</definedName>
    <definedName name="_xlnm.Print_Area" localSheetId="0">'0321_EAI_CRI_PLGT_000_2202'!$A$1:$H$73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'0321_EAI_CRI_PLGT_000_2202'!$1:$1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40" i="1" s="1"/>
  <c r="H38" i="1"/>
  <c r="E38" i="1"/>
  <c r="G37" i="1"/>
  <c r="H37" i="1" s="1"/>
  <c r="F37" i="1"/>
  <c r="E37" i="1"/>
  <c r="D37" i="1"/>
  <c r="C37" i="1"/>
  <c r="H35" i="1"/>
  <c r="E35" i="1"/>
  <c r="H34" i="1"/>
  <c r="E34" i="1"/>
  <c r="H33" i="1"/>
  <c r="E33" i="1"/>
  <c r="G31" i="1"/>
  <c r="H31" i="1" s="1"/>
  <c r="F31" i="1"/>
  <c r="F40" i="1" s="1"/>
  <c r="C31" i="1"/>
  <c r="C21" i="1"/>
  <c r="H21" i="1" s="1"/>
  <c r="G16" i="1"/>
  <c r="F16" i="1"/>
  <c r="D16" i="1"/>
  <c r="C16" i="1"/>
  <c r="H14" i="1"/>
  <c r="E14" i="1"/>
  <c r="H13" i="1"/>
  <c r="E13" i="1"/>
  <c r="H11" i="1"/>
  <c r="E11" i="1"/>
  <c r="H9" i="1"/>
  <c r="E9" i="1"/>
  <c r="E31" i="1" l="1"/>
  <c r="E16" i="1"/>
  <c r="G40" i="1"/>
  <c r="E21" i="1"/>
  <c r="C40" i="1"/>
  <c r="E40" i="1" s="1"/>
  <c r="H57" i="1" l="1"/>
  <c r="E57" i="1"/>
  <c r="H51" i="1" l="1"/>
  <c r="G59" i="1"/>
  <c r="F59" i="1"/>
  <c r="D59" i="1"/>
  <c r="C59" i="1"/>
  <c r="H56" i="1"/>
  <c r="H55" i="1"/>
  <c r="H54" i="1"/>
  <c r="H53" i="1"/>
  <c r="H52" i="1"/>
  <c r="H50" i="1"/>
  <c r="H49" i="1"/>
  <c r="H48" i="1"/>
  <c r="H47" i="1"/>
  <c r="E56" i="1"/>
  <c r="E55" i="1"/>
  <c r="E54" i="1"/>
  <c r="E53" i="1"/>
  <c r="E52" i="1"/>
  <c r="E51" i="1"/>
  <c r="E50" i="1"/>
  <c r="E49" i="1"/>
  <c r="E48" i="1"/>
  <c r="E47" i="1"/>
  <c r="E59" i="1" l="1"/>
</calcChain>
</file>

<file path=xl/sharedStrings.xml><?xml version="1.0" encoding="utf-8"?>
<sst xmlns="http://schemas.openxmlformats.org/spreadsheetml/2006/main" count="90" uniqueCount="50">
  <si>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</si>
  <si>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</si>
  <si>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</si>
  <si>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</si>
  <si>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</si>
  <si>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</si>
  <si>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</si>
  <si>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</si>
  <si>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</si>
  <si>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</si>
  <si>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</si>
  <si>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</si>
  <si>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</si>
  <si>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</si>
  <si>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</si>
  <si>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</si>
  <si>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</si>
  <si>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</si>
  <si>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</si>
  <si>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</si>
  <si>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</si>
  <si>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</si>
  <si>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</si>
  <si>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</si>
  <si>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</si>
  <si>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</si>
  <si>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</si>
  <si>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</si>
  <si>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</si>
  <si>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</si>
  <si>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</si>
  <si>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</si>
  <si>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</si>
  <si>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CRI</t>
  </si>
  <si>
    <t>Concepto</t>
  </si>
  <si>
    <t xml:space="preserve">    510101  INTERS./RENDIM. BANC</t>
  </si>
  <si>
    <t xml:space="preserve">    510102  INTERES BBVA BMER PR</t>
  </si>
  <si>
    <t xml:space="preserve">    510103  INT REND PASIV LABOR</t>
  </si>
  <si>
    <t xml:space="preserve">    780101  OTROS INGRESOS</t>
  </si>
  <si>
    <t xml:space="preserve">    914121  TRANSF. PARA SERVICIOS PERSONALES</t>
  </si>
  <si>
    <t xml:space="preserve">    914122  TRANSF. PARA ADQ. MATERIALES Y SUMINISTROS</t>
  </si>
  <si>
    <t xml:space="preserve">    914123  TRANSF. PARA SERVICIOS BASICOS</t>
  </si>
  <si>
    <t xml:space="preserve">    914124  TRANSF. ASIGNACIONES, SUBSIDIOS Y OTRAS AYUDAS</t>
  </si>
  <si>
    <t xml:space="preserve">    914125  TRANSF. PARA BIENES MUEBLES, INMUEBLES E INTANGIBLES</t>
  </si>
  <si>
    <t>030011</t>
  </si>
  <si>
    <t xml:space="preserve">    030011  APLICACION DE RESERVAS COMPROMISOS</t>
  </si>
  <si>
    <t>030012</t>
  </si>
  <si>
    <t xml:space="preserve">    030012  COMPROMISOS PARA BIENES MUEBLES</t>
  </si>
  <si>
    <t>Poder Legislativo del Estado de Guanajuato
Estado Analítico de Ingresos
Del 01 de Enero al 30 de Junio de 2022</t>
  </si>
  <si>
    <r>
      <t>Aprovechamientos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</si>
</sst>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9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vertical="center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left" vertical="center" wrapText="1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4" fillId="2" borderId="4" xfId="2" quotePrefix="1" applyFont="1" applyFill="1" applyBorder="1" applyAlignment="1">
      <alignment horizontal="center" vertical="center" wrapText="1"/>
    </xf>
    <xf numFmtId="0" fontId="5" fillId="0" borderId="13" xfId="2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left" vertical="center"/>
    </xf>
    <xf numFmtId="164" fontId="13" fillId="0" borderId="13" xfId="1" applyNumberFormat="1" applyFont="1" applyBorder="1" applyAlignment="1" applyProtection="1">
      <alignment vertical="center"/>
      <protection locked="0"/>
    </xf>
    <xf numFmtId="49" fontId="5" fillId="0" borderId="13" xfId="2" applyNumberFormat="1" applyFont="1" applyBorder="1" applyAlignment="1" applyProtection="1">
      <alignment horizontal="center" vertical="center"/>
      <protection locked="0"/>
    </xf>
    <xf numFmtId="43" fontId="6" fillId="0" borderId="13" xfId="1" applyFont="1" applyFill="1" applyBorder="1" applyAlignment="1" applyProtection="1">
      <alignment horizontal="right" vertical="top" wrapText="1"/>
      <protection locked="0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43" fontId="9" fillId="0" borderId="13" xfId="1" applyFont="1" applyFill="1" applyBorder="1" applyAlignment="1" applyProtection="1">
      <alignment horizontal="right" vertical="top" wrapText="1"/>
      <protection locked="0"/>
    </xf>
    <xf numFmtId="0" fontId="8" fillId="0" borderId="9" xfId="2" quotePrefix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4" fontId="4" fillId="0" borderId="8" xfId="2" applyNumberFormat="1" applyFont="1" applyBorder="1" applyAlignment="1" applyProtection="1">
      <alignment vertical="center"/>
      <protection locked="0"/>
    </xf>
    <xf numFmtId="0" fontId="6" fillId="0" borderId="0" xfId="2" applyFont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0" fontId="6" fillId="0" borderId="5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justify" vertical="center" wrapText="1"/>
      <protection locked="0"/>
    </xf>
    <xf numFmtId="4" fontId="6" fillId="0" borderId="4" xfId="2" applyNumberFormat="1" applyFont="1" applyBorder="1" applyAlignment="1" applyProtection="1">
      <alignment vertical="center"/>
      <protection locked="0"/>
    </xf>
    <xf numFmtId="4" fontId="6" fillId="0" borderId="13" xfId="2" applyNumberFormat="1" applyFont="1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4" fontId="6" fillId="0" borderId="10" xfId="2" applyNumberFormat="1" applyFont="1" applyBorder="1" applyAlignment="1" applyProtection="1">
      <alignment vertical="center"/>
      <protection locked="0"/>
    </xf>
    <xf numFmtId="0" fontId="6" fillId="0" borderId="1" xfId="2" quotePrefix="1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 wrapText="1"/>
    </xf>
    <xf numFmtId="4" fontId="4" fillId="0" borderId="4" xfId="2" applyNumberFormat="1" applyFont="1" applyBorder="1" applyAlignment="1" applyProtection="1">
      <alignment vertical="center"/>
      <protection locked="0"/>
    </xf>
    <xf numFmtId="0" fontId="8" fillId="0" borderId="5" xfId="2" applyFont="1" applyBorder="1" applyAlignment="1">
      <alignment horizontal="center" vertical="center"/>
    </xf>
    <xf numFmtId="4" fontId="8" fillId="0" borderId="13" xfId="2" applyNumberFormat="1" applyFont="1" applyBorder="1" applyAlignment="1" applyProtection="1">
      <alignment vertical="center"/>
      <protection locked="0"/>
    </xf>
    <xf numFmtId="0" fontId="8" fillId="0" borderId="0" xfId="2" applyFont="1" applyAlignment="1">
      <alignment horizontal="justify" vertical="center" wrapText="1"/>
    </xf>
    <xf numFmtId="0" fontId="8" fillId="0" borderId="0" xfId="2" applyFont="1" applyAlignment="1">
      <alignment horizontal="left" vertical="center"/>
    </xf>
    <xf numFmtId="4" fontId="4" fillId="0" borderId="13" xfId="2" applyNumberFormat="1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4" fontId="4" fillId="0" borderId="10" xfId="2" applyNumberFormat="1" applyFont="1" applyBorder="1" applyAlignment="1" applyProtection="1">
      <alignment vertical="center"/>
      <protection locked="0"/>
    </xf>
    <xf numFmtId="0" fontId="8" fillId="0" borderId="9" xfId="2" quotePrefix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8" fillId="0" borderId="0" xfId="2" quotePrefix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4" fontId="4" fillId="0" borderId="10" xfId="2" applyNumberFormat="1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Alignment="1" applyProtection="1">
      <alignment vertical="center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/>
    <xf numFmtId="4" fontId="13" fillId="0" borderId="13" xfId="1" applyNumberFormat="1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2" fillId="0" borderId="0" xfId="2" applyFont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 applyProtection="1">
      <alignment horizontal="right" vertical="center"/>
      <protection locked="0"/>
    </xf>
    <xf numFmtId="4" fontId="4" fillId="0" borderId="10" xfId="2" applyNumberFormat="1" applyFont="1" applyBorder="1" applyAlignment="1" applyProtection="1">
      <alignment horizontal="right" vertical="center"/>
      <protection locked="0"/>
    </xf>
    <xf numFmtId="0" fontId="4" fillId="0" borderId="5" xfId="2" applyFont="1" applyBorder="1" applyAlignment="1">
      <alignment horizontal="justify" vertical="center" wrapText="1"/>
    </xf>
    <xf numFmtId="0" fontId="4" fillId="0" borderId="6" xfId="2" applyFont="1" applyBorder="1" applyAlignment="1">
      <alignment horizontal="justify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4" fontId="4" fillId="0" borderId="9" xfId="2" applyNumberFormat="1" applyFont="1" applyBorder="1" applyAlignment="1" applyProtection="1">
      <alignment horizontal="left" vertical="center"/>
      <protection locked="0"/>
    </xf>
    <xf numFmtId="4" fontId="4" fillId="0" borderId="7" xfId="2" applyNumberFormat="1" applyFont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57150</xdr:rowOff>
    </xdr:from>
    <xdr:to>
      <xdr:col>7</xdr:col>
      <xdr:colOff>1038435</xdr:colOff>
      <xdr:row>0</xdr:row>
      <xdr:rowOff>1047750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1AC1725-CB58-49D7-99A8-0608EA0387D8}"/>
            </a:ext>
          </a:extLst>
        </xdr:cNvPr>
        <xdr:cNvGrpSpPr/>
      </xdr:nvGrpSpPr>
      <xdr:grpSpPr>
        <a:xfrm>
          <a:off x="352425" y="57150"/>
          <a:ext cx="11182560" cy="990600"/>
          <a:chOff x="228600" y="95250"/>
          <a:chExt cx="11182560" cy="99060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1CA965E-8DBF-3B9E-8CAF-AD9F3F7183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95250"/>
            <a:ext cx="2228850" cy="931231"/>
          </a:xfrm>
          <a:prstGeom prst="rect">
            <a:avLst/>
          </a:prstGeom>
        </xdr:spPr>
      </xdr:pic>
      <xdr:pic>
        <xdr:nvPicPr>
          <xdr:cNvPr id="9" name="Imagen 8">
            <a:extLst>
              <a:ext uri="{FF2B5EF4-FFF2-40B4-BE49-F238E27FC236}">
                <a16:creationId xmlns:a16="http://schemas.microsoft.com/office/drawing/2014/main" id="{C6F0E151-5A88-9556-F95C-B91D2FF3A7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10726" y="218000"/>
            <a:ext cx="1800434" cy="8678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2)%20CUENTA%20PUBLICA%20OFS%20P%20LEG\CUENTA%20P&#218;BLICA\2018%20PRESENTACI&#211;N%20INFORMES%20FINANCIEROS\4to%20Trim_2018\1_Impresos\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sheetPr codeName="Hoja1"/>
  <dimension ref="A1:J69"/>
  <sheetViews>
    <sheetView showGridLines="0" tabSelected="1" zoomScaleNormal="100" workbookViewId="0">
      <selection activeCell="D41" sqref="D41"/>
    </sheetView>
  </sheetViews>
  <sheetFormatPr baseColWidth="10" defaultRowHeight="11.25" x14ac:dyDescent="0.25"/>
  <cols>
    <col min="1" max="1" width="7.42578125" style="6" customWidth="1"/>
    <col min="2" max="2" width="51.42578125" style="6" customWidth="1"/>
    <col min="3" max="8" width="19.7109375" style="6" customWidth="1"/>
    <col min="9" max="9" width="12" style="6" bestFit="1" customWidth="1"/>
    <col min="10" max="16384" width="11.42578125" style="6"/>
  </cols>
  <sheetData>
    <row r="1" spans="1:8" s="8" customFormat="1" ht="90.75" customHeight="1" x14ac:dyDescent="0.25">
      <c r="A1" s="77" t="s">
        <v>48</v>
      </c>
      <c r="B1" s="77"/>
      <c r="C1" s="77"/>
      <c r="D1" s="77"/>
      <c r="E1" s="77"/>
      <c r="F1" s="77"/>
      <c r="G1" s="77"/>
      <c r="H1" s="77"/>
    </row>
    <row r="2" spans="1:8" s="8" customFormat="1" ht="18.75" customHeight="1" x14ac:dyDescent="0.25">
      <c r="A2" s="68" t="s">
        <v>0</v>
      </c>
      <c r="B2" s="69"/>
      <c r="C2" s="74" t="s">
        <v>1</v>
      </c>
      <c r="D2" s="74"/>
      <c r="E2" s="74"/>
      <c r="F2" s="74"/>
      <c r="G2" s="74"/>
      <c r="H2" s="75" t="s">
        <v>2</v>
      </c>
    </row>
    <row r="3" spans="1:8" s="9" customFormat="1" ht="22.5" customHeight="1" x14ac:dyDescent="0.25">
      <c r="A3" s="70"/>
      <c r="B3" s="71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76"/>
    </row>
    <row r="4" spans="1:8" s="9" customFormat="1" ht="12" x14ac:dyDescent="0.25">
      <c r="A4" s="72"/>
      <c r="B4" s="73"/>
      <c r="C4" s="4" t="s">
        <v>8</v>
      </c>
      <c r="D4" s="5" t="s">
        <v>9</v>
      </c>
      <c r="E4" s="12" t="s">
        <v>10</v>
      </c>
      <c r="F4" s="5" t="s">
        <v>11</v>
      </c>
      <c r="G4" s="5" t="s">
        <v>12</v>
      </c>
      <c r="H4" s="12" t="s">
        <v>13</v>
      </c>
    </row>
    <row r="5" spans="1:8" ht="17.25" customHeight="1" x14ac:dyDescent="0.25">
      <c r="A5" s="26"/>
      <c r="B5" s="27" t="s">
        <v>14</v>
      </c>
      <c r="C5" s="51"/>
      <c r="D5" s="51"/>
      <c r="E5" s="51"/>
      <c r="F5" s="51"/>
      <c r="G5" s="51"/>
      <c r="H5" s="28"/>
    </row>
    <row r="6" spans="1:8" ht="17.25" customHeight="1" x14ac:dyDescent="0.25">
      <c r="A6" s="26"/>
      <c r="B6" s="27" t="s">
        <v>15</v>
      </c>
      <c r="C6" s="52"/>
      <c r="D6" s="52"/>
      <c r="E6" s="52"/>
      <c r="F6" s="52"/>
      <c r="G6" s="52"/>
      <c r="H6" s="29"/>
    </row>
    <row r="7" spans="1:8" ht="17.25" customHeight="1" x14ac:dyDescent="0.25">
      <c r="A7" s="26"/>
      <c r="B7" s="27" t="s">
        <v>16</v>
      </c>
      <c r="C7" s="52"/>
      <c r="D7" s="52"/>
      <c r="E7" s="52"/>
      <c r="F7" s="52"/>
      <c r="G7" s="52"/>
      <c r="H7" s="29"/>
    </row>
    <row r="8" spans="1:8" ht="17.25" customHeight="1" x14ac:dyDescent="0.25">
      <c r="A8" s="26"/>
      <c r="B8" s="27" t="s">
        <v>17</v>
      </c>
      <c r="C8" s="52"/>
      <c r="D8" s="52"/>
      <c r="E8" s="52"/>
      <c r="F8" s="52"/>
      <c r="G8" s="52"/>
      <c r="H8" s="29"/>
    </row>
    <row r="9" spans="1:8" ht="17.25" customHeight="1" x14ac:dyDescent="0.25">
      <c r="A9" s="26"/>
      <c r="B9" s="27" t="s">
        <v>18</v>
      </c>
      <c r="C9" s="66">
        <v>6992000</v>
      </c>
      <c r="D9" s="67">
        <v>0</v>
      </c>
      <c r="E9" s="52">
        <f t="shared" ref="E9:E14" si="0">+C9+D9</f>
        <v>6992000</v>
      </c>
      <c r="F9" s="66">
        <v>2115368.21</v>
      </c>
      <c r="G9" s="66">
        <v>2115368.21</v>
      </c>
      <c r="H9" s="29">
        <f t="shared" ref="H9:H14" si="1">+G9-C9</f>
        <v>-4876631.79</v>
      </c>
    </row>
    <row r="10" spans="1:8" ht="17.25" customHeight="1" x14ac:dyDescent="0.25">
      <c r="A10" s="30"/>
      <c r="B10" s="27" t="s">
        <v>19</v>
      </c>
      <c r="C10" s="52"/>
      <c r="D10" s="52"/>
      <c r="E10" s="52"/>
      <c r="F10" s="52"/>
      <c r="G10" s="52"/>
      <c r="H10" s="29"/>
    </row>
    <row r="11" spans="1:8" ht="24" x14ac:dyDescent="0.25">
      <c r="A11" s="30"/>
      <c r="B11" s="27" t="s">
        <v>20</v>
      </c>
      <c r="C11" s="66">
        <v>1080000</v>
      </c>
      <c r="D11" s="67">
        <v>0</v>
      </c>
      <c r="E11" s="52">
        <f t="shared" si="0"/>
        <v>1080000</v>
      </c>
      <c r="F11" s="66">
        <v>709025.26</v>
      </c>
      <c r="G11" s="66">
        <v>709025.26</v>
      </c>
      <c r="H11" s="29">
        <f t="shared" si="1"/>
        <v>-370974.74</v>
      </c>
    </row>
    <row r="12" spans="1:8" ht="37.5" customHeight="1" x14ac:dyDescent="0.25">
      <c r="A12" s="26"/>
      <c r="B12" s="27" t="s">
        <v>30</v>
      </c>
      <c r="C12" s="52"/>
      <c r="D12" s="52"/>
      <c r="E12" s="52"/>
      <c r="F12" s="52"/>
      <c r="G12" s="52"/>
      <c r="H12" s="29"/>
    </row>
    <row r="13" spans="1:8" ht="30.75" customHeight="1" x14ac:dyDescent="0.25">
      <c r="A13" s="30">
        <v>61</v>
      </c>
      <c r="B13" s="27" t="s">
        <v>22</v>
      </c>
      <c r="C13" s="66">
        <v>662867296</v>
      </c>
      <c r="D13" s="67">
        <v>0</v>
      </c>
      <c r="E13" s="52">
        <f t="shared" si="0"/>
        <v>662867296</v>
      </c>
      <c r="F13" s="66">
        <v>320630669</v>
      </c>
      <c r="G13" s="66">
        <v>320630669</v>
      </c>
      <c r="H13" s="29">
        <f t="shared" si="1"/>
        <v>-342236627</v>
      </c>
    </row>
    <row r="14" spans="1:8" ht="17.25" customHeight="1" x14ac:dyDescent="0.25">
      <c r="A14" s="30">
        <v>62</v>
      </c>
      <c r="B14" s="27" t="s">
        <v>23</v>
      </c>
      <c r="C14" s="52">
        <v>0</v>
      </c>
      <c r="D14" s="66">
        <v>32396362.82</v>
      </c>
      <c r="E14" s="52">
        <f t="shared" si="0"/>
        <v>32396362.82</v>
      </c>
      <c r="F14" s="52">
        <v>0</v>
      </c>
      <c r="G14" s="52">
        <v>0</v>
      </c>
      <c r="H14" s="29">
        <f t="shared" si="1"/>
        <v>0</v>
      </c>
    </row>
    <row r="15" spans="1:8" ht="12" x14ac:dyDescent="0.25">
      <c r="A15" s="26"/>
      <c r="B15" s="31"/>
      <c r="C15" s="53"/>
      <c r="D15" s="53"/>
      <c r="E15" s="53"/>
      <c r="F15" s="53"/>
      <c r="G15" s="53"/>
      <c r="H15" s="32"/>
    </row>
    <row r="16" spans="1:8" ht="15.75" customHeight="1" x14ac:dyDescent="0.25">
      <c r="A16" s="21"/>
      <c r="B16" s="22" t="s">
        <v>24</v>
      </c>
      <c r="C16" s="54">
        <f>SUM(C5:C15)</f>
        <v>670939296</v>
      </c>
      <c r="D16" s="54">
        <f t="shared" ref="D16:G16" si="2">SUM(D5:D15)</f>
        <v>32396362.82</v>
      </c>
      <c r="E16" s="54">
        <f>+C16+D16</f>
        <v>703335658.82000005</v>
      </c>
      <c r="F16" s="54">
        <f t="shared" si="2"/>
        <v>323455062.47000003</v>
      </c>
      <c r="G16" s="54">
        <f t="shared" si="2"/>
        <v>323455062.47000003</v>
      </c>
      <c r="H16" s="78">
        <v>0</v>
      </c>
    </row>
    <row r="17" spans="1:10" ht="15.75" customHeight="1" x14ac:dyDescent="0.25">
      <c r="A17" s="33"/>
      <c r="B17" s="34"/>
      <c r="C17" s="55"/>
      <c r="D17" s="55"/>
      <c r="E17" s="56"/>
      <c r="F17" s="57" t="s">
        <v>25</v>
      </c>
      <c r="G17" s="58"/>
      <c r="H17" s="79"/>
    </row>
    <row r="18" spans="1:10" ht="12" customHeight="1" x14ac:dyDescent="0.25">
      <c r="A18" s="68" t="s">
        <v>26</v>
      </c>
      <c r="B18" s="69"/>
      <c r="C18" s="74" t="s">
        <v>1</v>
      </c>
      <c r="D18" s="74"/>
      <c r="E18" s="74"/>
      <c r="F18" s="74"/>
      <c r="G18" s="74"/>
      <c r="H18" s="75" t="s">
        <v>2</v>
      </c>
    </row>
    <row r="19" spans="1:10" ht="24" x14ac:dyDescent="0.25">
      <c r="A19" s="70"/>
      <c r="B19" s="71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76"/>
    </row>
    <row r="20" spans="1:10" ht="12" x14ac:dyDescent="0.25">
      <c r="A20" s="72"/>
      <c r="B20" s="73"/>
      <c r="C20" s="4" t="s">
        <v>8</v>
      </c>
      <c r="D20" s="5" t="s">
        <v>9</v>
      </c>
      <c r="E20" s="12" t="s">
        <v>10</v>
      </c>
      <c r="F20" s="5" t="s">
        <v>11</v>
      </c>
      <c r="G20" s="5" t="s">
        <v>12</v>
      </c>
      <c r="H20" s="12" t="s">
        <v>13</v>
      </c>
    </row>
    <row r="21" spans="1:10" ht="21" customHeight="1" x14ac:dyDescent="0.25">
      <c r="A21" s="35" t="s">
        <v>27</v>
      </c>
      <c r="B21" s="36"/>
      <c r="C21" s="59">
        <f>SUM(C22:C29)</f>
        <v>0</v>
      </c>
      <c r="D21" s="59">
        <v>0</v>
      </c>
      <c r="E21" s="59">
        <f>+C21+D21</f>
        <v>0</v>
      </c>
      <c r="F21" s="59">
        <v>0</v>
      </c>
      <c r="G21" s="59">
        <v>0</v>
      </c>
      <c r="H21" s="37">
        <f>+G21-C21</f>
        <v>0</v>
      </c>
    </row>
    <row r="22" spans="1:10" ht="16.5" customHeight="1" x14ac:dyDescent="0.25">
      <c r="A22" s="38"/>
      <c r="B22" s="10" t="s">
        <v>14</v>
      </c>
      <c r="C22" s="60"/>
      <c r="D22" s="60"/>
      <c r="E22" s="60"/>
      <c r="F22" s="60"/>
      <c r="G22" s="60"/>
      <c r="H22" s="39"/>
    </row>
    <row r="23" spans="1:10" ht="16.5" customHeight="1" x14ac:dyDescent="0.25">
      <c r="A23" s="38"/>
      <c r="B23" s="10" t="s">
        <v>15</v>
      </c>
      <c r="C23" s="60"/>
      <c r="D23" s="60"/>
      <c r="E23" s="60"/>
      <c r="F23" s="60"/>
      <c r="G23" s="60"/>
      <c r="H23" s="39"/>
    </row>
    <row r="24" spans="1:10" ht="16.5" customHeight="1" x14ac:dyDescent="0.25">
      <c r="A24" s="38"/>
      <c r="B24" s="10" t="s">
        <v>16</v>
      </c>
      <c r="C24" s="60"/>
      <c r="D24" s="60"/>
      <c r="E24" s="60"/>
      <c r="F24" s="60"/>
      <c r="G24" s="60"/>
      <c r="H24" s="39"/>
    </row>
    <row r="25" spans="1:10" ht="16.5" customHeight="1" x14ac:dyDescent="0.25">
      <c r="A25" s="38"/>
      <c r="B25" s="10" t="s">
        <v>17</v>
      </c>
      <c r="C25" s="60"/>
      <c r="D25" s="60"/>
      <c r="E25" s="60"/>
      <c r="F25" s="60"/>
      <c r="G25" s="60"/>
      <c r="H25" s="39"/>
    </row>
    <row r="26" spans="1:10" ht="16.5" customHeight="1" x14ac:dyDescent="0.25">
      <c r="A26" s="38"/>
      <c r="B26" s="10" t="s">
        <v>31</v>
      </c>
      <c r="C26" s="60"/>
      <c r="D26" s="60"/>
      <c r="E26" s="60"/>
      <c r="F26" s="60"/>
      <c r="G26" s="60"/>
      <c r="H26" s="39"/>
    </row>
    <row r="27" spans="1:10" ht="16.5" customHeight="1" x14ac:dyDescent="0.25">
      <c r="A27" s="38"/>
      <c r="B27" s="10" t="s">
        <v>49</v>
      </c>
      <c r="C27" s="60"/>
      <c r="D27" s="60"/>
      <c r="E27" s="60"/>
      <c r="F27" s="60"/>
      <c r="G27" s="60"/>
      <c r="H27" s="39"/>
    </row>
    <row r="28" spans="1:10" ht="36" x14ac:dyDescent="0.25">
      <c r="A28" s="38"/>
      <c r="B28" s="10" t="s">
        <v>21</v>
      </c>
      <c r="C28" s="60"/>
      <c r="D28" s="60"/>
      <c r="E28" s="60"/>
      <c r="F28" s="60"/>
      <c r="G28" s="60"/>
      <c r="H28" s="39"/>
    </row>
    <row r="29" spans="1:10" ht="24" x14ac:dyDescent="0.25">
      <c r="A29" s="38"/>
      <c r="B29" s="40" t="s">
        <v>22</v>
      </c>
      <c r="C29" s="60"/>
      <c r="D29" s="60"/>
      <c r="E29" s="60"/>
      <c r="F29" s="60"/>
      <c r="G29" s="60"/>
      <c r="H29" s="39"/>
    </row>
    <row r="30" spans="1:10" ht="12" x14ac:dyDescent="0.25">
      <c r="A30" s="38"/>
      <c r="B30" s="41"/>
      <c r="C30" s="60"/>
      <c r="D30" s="60"/>
      <c r="E30" s="61"/>
      <c r="F30" s="60"/>
      <c r="G30" s="60"/>
      <c r="H30" s="42"/>
    </row>
    <row r="31" spans="1:10" ht="45" customHeight="1" x14ac:dyDescent="0.25">
      <c r="A31" s="80" t="s">
        <v>28</v>
      </c>
      <c r="B31" s="81"/>
      <c r="C31" s="61">
        <f>SUM(C32:C35)</f>
        <v>670939296</v>
      </c>
      <c r="D31" s="61">
        <f>SUM(D32:D35)</f>
        <v>0</v>
      </c>
      <c r="E31" s="61">
        <f>+C31+D31</f>
        <v>670939296</v>
      </c>
      <c r="F31" s="61">
        <f t="shared" ref="F31:G31" si="3">SUM(F32:F35)</f>
        <v>323455062.47000003</v>
      </c>
      <c r="G31" s="61">
        <f t="shared" si="3"/>
        <v>323455062.47000003</v>
      </c>
      <c r="H31" s="42">
        <f>+G31-C31</f>
        <v>-347484233.52999997</v>
      </c>
      <c r="J31" s="11"/>
    </row>
    <row r="32" spans="1:10" ht="16.5" customHeight="1" x14ac:dyDescent="0.25">
      <c r="A32" s="38"/>
      <c r="B32" s="10" t="s">
        <v>15</v>
      </c>
      <c r="C32" s="60"/>
      <c r="D32" s="60"/>
      <c r="E32" s="60"/>
      <c r="F32" s="60"/>
      <c r="G32" s="60"/>
      <c r="H32" s="39"/>
    </row>
    <row r="33" spans="1:8" ht="17.25" customHeight="1" x14ac:dyDescent="0.25">
      <c r="A33" s="38"/>
      <c r="B33" s="10" t="s">
        <v>31</v>
      </c>
      <c r="C33" s="66">
        <v>6992000</v>
      </c>
      <c r="D33" s="67">
        <v>0</v>
      </c>
      <c r="E33" s="60">
        <f t="shared" ref="E33:E35" si="4">+C33+D33</f>
        <v>6992000</v>
      </c>
      <c r="F33" s="66">
        <v>2115368.21</v>
      </c>
      <c r="G33" s="66">
        <v>2115368.21</v>
      </c>
      <c r="H33" s="39">
        <f t="shared" ref="H33:H38" si="5">+G33-C33</f>
        <v>-4876631.79</v>
      </c>
    </row>
    <row r="34" spans="1:8" ht="25.5" x14ac:dyDescent="0.25">
      <c r="A34" s="38"/>
      <c r="B34" s="10" t="s">
        <v>32</v>
      </c>
      <c r="C34" s="66">
        <v>1080000</v>
      </c>
      <c r="D34" s="67">
        <v>0</v>
      </c>
      <c r="E34" s="60">
        <f t="shared" si="4"/>
        <v>1080000</v>
      </c>
      <c r="F34" s="66">
        <v>709025.26</v>
      </c>
      <c r="G34" s="66">
        <v>709025.26</v>
      </c>
      <c r="H34" s="39">
        <f t="shared" si="5"/>
        <v>-370974.74</v>
      </c>
    </row>
    <row r="35" spans="1:8" ht="26.25" customHeight="1" x14ac:dyDescent="0.25">
      <c r="A35" s="38"/>
      <c r="B35" s="10" t="s">
        <v>22</v>
      </c>
      <c r="C35" s="66">
        <v>662867296</v>
      </c>
      <c r="D35" s="67">
        <v>0</v>
      </c>
      <c r="E35" s="60">
        <f t="shared" si="4"/>
        <v>662867296</v>
      </c>
      <c r="F35" s="66">
        <v>320630669</v>
      </c>
      <c r="G35" s="66">
        <v>320630669</v>
      </c>
      <c r="H35" s="39">
        <f t="shared" si="5"/>
        <v>-342236627</v>
      </c>
    </row>
    <row r="36" spans="1:8" ht="16.5" customHeight="1" x14ac:dyDescent="0.25">
      <c r="A36" s="38"/>
      <c r="B36" s="10"/>
      <c r="C36" s="60"/>
      <c r="D36" s="60"/>
      <c r="E36" s="61"/>
      <c r="F36" s="60"/>
      <c r="G36" s="60"/>
      <c r="H36" s="42"/>
    </row>
    <row r="37" spans="1:8" ht="17.25" customHeight="1" x14ac:dyDescent="0.25">
      <c r="A37" s="43" t="s">
        <v>23</v>
      </c>
      <c r="B37" s="44"/>
      <c r="C37" s="61">
        <f>+C38</f>
        <v>0</v>
      </c>
      <c r="D37" s="61">
        <f>+D38</f>
        <v>32396362.82</v>
      </c>
      <c r="E37" s="61">
        <f>+C37+D37</f>
        <v>32396362.82</v>
      </c>
      <c r="F37" s="61">
        <f>+F38</f>
        <v>0</v>
      </c>
      <c r="G37" s="61">
        <f>+G38</f>
        <v>0</v>
      </c>
      <c r="H37" s="42">
        <f t="shared" si="5"/>
        <v>0</v>
      </c>
    </row>
    <row r="38" spans="1:8" ht="17.25" customHeight="1" x14ac:dyDescent="0.25">
      <c r="A38" s="45"/>
      <c r="B38" s="10" t="s">
        <v>23</v>
      </c>
      <c r="C38" s="60">
        <v>0</v>
      </c>
      <c r="D38" s="66">
        <v>32396362.82</v>
      </c>
      <c r="E38" s="60">
        <f t="shared" ref="E38" si="6">+C38+D38</f>
        <v>32396362.82</v>
      </c>
      <c r="F38" s="60">
        <v>0</v>
      </c>
      <c r="G38" s="60">
        <v>0</v>
      </c>
      <c r="H38" s="39">
        <f t="shared" si="5"/>
        <v>0</v>
      </c>
    </row>
    <row r="39" spans="1:8" ht="12" x14ac:dyDescent="0.25">
      <c r="A39" s="45"/>
      <c r="B39" s="10"/>
      <c r="C39" s="61"/>
      <c r="D39" s="62"/>
      <c r="E39" s="62"/>
      <c r="F39" s="62"/>
      <c r="G39" s="62"/>
      <c r="H39" s="46"/>
    </row>
    <row r="40" spans="1:8" ht="24.75" customHeight="1" x14ac:dyDescent="0.25">
      <c r="A40" s="47"/>
      <c r="B40" s="48" t="s">
        <v>24</v>
      </c>
      <c r="C40" s="54">
        <f>+C21+C31+C37</f>
        <v>670939296</v>
      </c>
      <c r="D40" s="54">
        <f t="shared" ref="D40:G40" si="7">+D21+D31+D37</f>
        <v>32396362.82</v>
      </c>
      <c r="E40" s="54">
        <f>+C40+D40</f>
        <v>703335658.82000005</v>
      </c>
      <c r="F40" s="54">
        <f t="shared" si="7"/>
        <v>323455062.47000003</v>
      </c>
      <c r="G40" s="54">
        <f t="shared" si="7"/>
        <v>323455062.47000003</v>
      </c>
      <c r="H40" s="78">
        <v>0</v>
      </c>
    </row>
    <row r="41" spans="1:8" ht="21.75" customHeight="1" x14ac:dyDescent="0.25">
      <c r="A41" s="49"/>
      <c r="B41" s="50"/>
      <c r="C41" s="63"/>
      <c r="D41" s="63"/>
      <c r="E41" s="63"/>
      <c r="F41" s="64" t="s">
        <v>25</v>
      </c>
      <c r="G41" s="65"/>
      <c r="H41" s="79"/>
    </row>
    <row r="42" spans="1:8" ht="18.75" customHeight="1" x14ac:dyDescent="0.25"/>
    <row r="43" spans="1:8" ht="18.75" customHeight="1" x14ac:dyDescent="0.25"/>
    <row r="44" spans="1:8" ht="18.75" customHeight="1" x14ac:dyDescent="0.25">
      <c r="A44" s="75" t="s">
        <v>33</v>
      </c>
      <c r="B44" s="84" t="s">
        <v>34</v>
      </c>
      <c r="C44" s="74" t="s">
        <v>1</v>
      </c>
      <c r="D44" s="74"/>
      <c r="E44" s="74"/>
      <c r="F44" s="74"/>
      <c r="G44" s="74"/>
      <c r="H44" s="75" t="s">
        <v>2</v>
      </c>
    </row>
    <row r="45" spans="1:8" ht="28.5" customHeight="1" x14ac:dyDescent="0.25">
      <c r="A45" s="83"/>
      <c r="B45" s="85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76"/>
    </row>
    <row r="46" spans="1:8" ht="18.75" customHeight="1" x14ac:dyDescent="0.25">
      <c r="A46" s="76"/>
      <c r="B46" s="86"/>
      <c r="C46" s="4" t="s">
        <v>8</v>
      </c>
      <c r="D46" s="5" t="s">
        <v>9</v>
      </c>
      <c r="E46" s="12" t="s">
        <v>10</v>
      </c>
      <c r="F46" s="5" t="s">
        <v>11</v>
      </c>
      <c r="G46" s="5" t="s">
        <v>12</v>
      </c>
      <c r="H46" s="12" t="s">
        <v>13</v>
      </c>
    </row>
    <row r="47" spans="1:8" ht="18.75" customHeight="1" x14ac:dyDescent="0.25">
      <c r="A47" s="13">
        <v>510101</v>
      </c>
      <c r="B47" s="14" t="s">
        <v>35</v>
      </c>
      <c r="C47" s="66">
        <v>5180000</v>
      </c>
      <c r="D47" s="67">
        <v>0</v>
      </c>
      <c r="E47" s="67">
        <f>+C47+D47</f>
        <v>5180000</v>
      </c>
      <c r="F47" s="66">
        <v>1493746.57</v>
      </c>
      <c r="G47" s="66">
        <v>1493746.57</v>
      </c>
      <c r="H47" s="15">
        <f>+G47-C47</f>
        <v>-3686253.4299999997</v>
      </c>
    </row>
    <row r="48" spans="1:8" ht="18.75" customHeight="1" x14ac:dyDescent="0.25">
      <c r="A48" s="13">
        <v>510102</v>
      </c>
      <c r="B48" s="14" t="s">
        <v>36</v>
      </c>
      <c r="C48" s="66">
        <v>12000</v>
      </c>
      <c r="D48" s="67">
        <v>0</v>
      </c>
      <c r="E48" s="67">
        <f t="shared" ref="E48:E57" si="8">+C48+D48</f>
        <v>12000</v>
      </c>
      <c r="F48" s="66">
        <v>3445.03</v>
      </c>
      <c r="G48" s="66">
        <v>3445.03</v>
      </c>
      <c r="H48" s="15">
        <f t="shared" ref="H48:H57" si="9">+G48-C48</f>
        <v>-8554.9699999999993</v>
      </c>
    </row>
    <row r="49" spans="1:9" ht="18.75" customHeight="1" x14ac:dyDescent="0.25">
      <c r="A49" s="13">
        <v>510103</v>
      </c>
      <c r="B49" s="14" t="s">
        <v>37</v>
      </c>
      <c r="C49" s="66">
        <v>1800000</v>
      </c>
      <c r="D49" s="67">
        <v>0</v>
      </c>
      <c r="E49" s="67">
        <f t="shared" si="8"/>
        <v>1800000</v>
      </c>
      <c r="F49" s="66">
        <v>618176.61</v>
      </c>
      <c r="G49" s="66">
        <v>618176.61</v>
      </c>
      <c r="H49" s="15">
        <f t="shared" si="9"/>
        <v>-1181823.3900000001</v>
      </c>
    </row>
    <row r="50" spans="1:9" ht="18.75" customHeight="1" x14ac:dyDescent="0.25">
      <c r="A50" s="13">
        <v>780101</v>
      </c>
      <c r="B50" s="14" t="s">
        <v>38</v>
      </c>
      <c r="C50" s="66">
        <v>1080000</v>
      </c>
      <c r="D50" s="67">
        <v>0</v>
      </c>
      <c r="E50" s="67">
        <f t="shared" si="8"/>
        <v>1080000</v>
      </c>
      <c r="F50" s="66">
        <v>709025.26</v>
      </c>
      <c r="G50" s="66">
        <v>709025.26</v>
      </c>
      <c r="H50" s="15">
        <f t="shared" si="9"/>
        <v>-370974.74</v>
      </c>
    </row>
    <row r="51" spans="1:9" ht="18.75" customHeight="1" x14ac:dyDescent="0.25">
      <c r="A51" s="13">
        <v>914121</v>
      </c>
      <c r="B51" s="14" t="s">
        <v>39</v>
      </c>
      <c r="C51" s="66">
        <v>469686217</v>
      </c>
      <c r="D51" s="67">
        <v>0</v>
      </c>
      <c r="E51" s="67">
        <f t="shared" si="8"/>
        <v>469686217</v>
      </c>
      <c r="F51" s="66">
        <v>217832006</v>
      </c>
      <c r="G51" s="66">
        <v>217832006</v>
      </c>
      <c r="H51" s="15">
        <f>+G51-C51</f>
        <v>-251854211</v>
      </c>
    </row>
    <row r="52" spans="1:9" ht="23.25" customHeight="1" x14ac:dyDescent="0.25">
      <c r="A52" s="13">
        <v>914122</v>
      </c>
      <c r="B52" s="14" t="s">
        <v>40</v>
      </c>
      <c r="C52" s="66">
        <v>18697054</v>
      </c>
      <c r="D52" s="67">
        <v>0</v>
      </c>
      <c r="E52" s="67">
        <f t="shared" si="8"/>
        <v>18697054</v>
      </c>
      <c r="F52" s="66">
        <v>10249910.26</v>
      </c>
      <c r="G52" s="66">
        <v>10249910.26</v>
      </c>
      <c r="H52" s="15">
        <f t="shared" si="9"/>
        <v>-8447143.7400000002</v>
      </c>
    </row>
    <row r="53" spans="1:9" ht="18.75" customHeight="1" x14ac:dyDescent="0.25">
      <c r="A53" s="13">
        <v>914123</v>
      </c>
      <c r="B53" s="14" t="s">
        <v>41</v>
      </c>
      <c r="C53" s="66">
        <v>135843876</v>
      </c>
      <c r="D53" s="67">
        <v>0</v>
      </c>
      <c r="E53" s="67">
        <f t="shared" si="8"/>
        <v>135843876</v>
      </c>
      <c r="F53" s="66">
        <v>74320270.739999995</v>
      </c>
      <c r="G53" s="66">
        <v>74320270.739999995</v>
      </c>
      <c r="H53" s="15">
        <f t="shared" si="9"/>
        <v>-61523605.260000005</v>
      </c>
    </row>
    <row r="54" spans="1:9" ht="18.75" customHeight="1" x14ac:dyDescent="0.25">
      <c r="A54" s="13">
        <v>914124</v>
      </c>
      <c r="B54" s="14" t="s">
        <v>42</v>
      </c>
      <c r="C54" s="66">
        <v>29548305</v>
      </c>
      <c r="D54" s="67">
        <v>0</v>
      </c>
      <c r="E54" s="67">
        <f t="shared" si="8"/>
        <v>29548305</v>
      </c>
      <c r="F54" s="66">
        <v>13721400</v>
      </c>
      <c r="G54" s="66">
        <v>13721400</v>
      </c>
      <c r="H54" s="15">
        <f t="shared" si="9"/>
        <v>-15826905</v>
      </c>
      <c r="I54" s="7"/>
    </row>
    <row r="55" spans="1:9" ht="26.25" customHeight="1" x14ac:dyDescent="0.25">
      <c r="A55" s="13">
        <v>914125</v>
      </c>
      <c r="B55" s="14" t="s">
        <v>43</v>
      </c>
      <c r="C55" s="66">
        <v>9091844</v>
      </c>
      <c r="D55" s="67">
        <v>0</v>
      </c>
      <c r="E55" s="67">
        <f t="shared" si="8"/>
        <v>9091844</v>
      </c>
      <c r="F55" s="66">
        <v>4507082</v>
      </c>
      <c r="G55" s="66">
        <v>4507082</v>
      </c>
      <c r="H55" s="15">
        <f t="shared" si="9"/>
        <v>-4584762</v>
      </c>
    </row>
    <row r="56" spans="1:9" ht="18.75" customHeight="1" x14ac:dyDescent="0.25">
      <c r="A56" s="16" t="s">
        <v>44</v>
      </c>
      <c r="B56" s="14" t="s">
        <v>45</v>
      </c>
      <c r="C56" s="67">
        <v>0</v>
      </c>
      <c r="D56" s="66">
        <v>27543203.640000001</v>
      </c>
      <c r="E56" s="67">
        <f t="shared" si="8"/>
        <v>27543203.640000001</v>
      </c>
      <c r="F56" s="67">
        <v>0</v>
      </c>
      <c r="G56" s="67">
        <v>0</v>
      </c>
      <c r="H56" s="15">
        <f t="shared" si="9"/>
        <v>0</v>
      </c>
    </row>
    <row r="57" spans="1:9" ht="18.75" customHeight="1" x14ac:dyDescent="0.25">
      <c r="A57" s="16" t="s">
        <v>46</v>
      </c>
      <c r="B57" s="14" t="s">
        <v>47</v>
      </c>
      <c r="C57" s="67">
        <v>0</v>
      </c>
      <c r="D57" s="66">
        <v>4853159.18</v>
      </c>
      <c r="E57" s="67">
        <f t="shared" si="8"/>
        <v>4853159.18</v>
      </c>
      <c r="F57" s="67">
        <v>0</v>
      </c>
      <c r="G57" s="67">
        <v>0</v>
      </c>
      <c r="H57" s="15">
        <f t="shared" si="9"/>
        <v>0</v>
      </c>
    </row>
    <row r="58" spans="1:9" ht="18.75" customHeight="1" x14ac:dyDescent="0.25">
      <c r="A58" s="18"/>
      <c r="B58" s="19"/>
      <c r="C58" s="20"/>
      <c r="D58" s="20"/>
      <c r="E58" s="20"/>
      <c r="F58" s="17"/>
      <c r="G58" s="17"/>
      <c r="H58" s="17"/>
    </row>
    <row r="59" spans="1:9" ht="18.75" customHeight="1" x14ac:dyDescent="0.25">
      <c r="A59" s="21"/>
      <c r="B59" s="22" t="s">
        <v>24</v>
      </c>
      <c r="C59" s="23">
        <f>SUM(C47:C58)</f>
        <v>670939296</v>
      </c>
      <c r="D59" s="23">
        <f>SUM(D47:D58)</f>
        <v>32396362.82</v>
      </c>
      <c r="E59" s="23">
        <f>+C59+D59</f>
        <v>703335658.82000005</v>
      </c>
      <c r="F59" s="23">
        <f>SUM(F47:F58)</f>
        <v>323455062.46999997</v>
      </c>
      <c r="G59" s="23">
        <f>SUM(G47:G58)</f>
        <v>323455062.46999997</v>
      </c>
      <c r="H59" s="78">
        <v>0</v>
      </c>
    </row>
    <row r="60" spans="1:9" ht="18.75" customHeight="1" x14ac:dyDescent="0.2">
      <c r="A60" s="24"/>
      <c r="B60" s="24"/>
      <c r="C60" s="25"/>
      <c r="D60" s="25"/>
      <c r="E60" s="25"/>
      <c r="F60" s="87" t="s">
        <v>25</v>
      </c>
      <c r="G60" s="88"/>
      <c r="H60" s="79"/>
    </row>
    <row r="61" spans="1:9" ht="18.75" customHeight="1" x14ac:dyDescent="0.25"/>
    <row r="62" spans="1:9" ht="18.75" customHeight="1" x14ac:dyDescent="0.25"/>
    <row r="63" spans="1:9" ht="12.75" customHeight="1" x14ac:dyDescent="0.25">
      <c r="A63" s="82" t="s">
        <v>29</v>
      </c>
      <c r="B63" s="82"/>
      <c r="C63" s="82"/>
      <c r="D63" s="82"/>
      <c r="E63" s="82"/>
      <c r="F63" s="82"/>
      <c r="G63" s="82"/>
      <c r="H63" s="82"/>
    </row>
    <row r="65" spans="3:7" x14ac:dyDescent="0.25">
      <c r="C65" s="11"/>
      <c r="D65" s="11"/>
      <c r="E65" s="11"/>
      <c r="F65" s="11"/>
      <c r="G65" s="11"/>
    </row>
    <row r="66" spans="3:7" x14ac:dyDescent="0.25">
      <c r="C66" s="11"/>
      <c r="D66" s="11"/>
      <c r="E66" s="11"/>
      <c r="F66" s="11"/>
      <c r="G66" s="11"/>
    </row>
    <row r="68" spans="3:7" ht="3.75" customHeight="1" x14ac:dyDescent="0.25"/>
    <row r="69" spans="3:7" x14ac:dyDescent="0.25">
      <c r="C69" s="11"/>
      <c r="D69" s="11"/>
      <c r="E69" s="11"/>
      <c r="F69" s="11"/>
      <c r="G69" s="11"/>
    </row>
  </sheetData>
  <sheetProtection formatCells="0" formatColumns="0" formatRows="0" insertRows="0" autoFilter="0"/>
  <mergeCells count="17">
    <mergeCell ref="A31:B31"/>
    <mergeCell ref="H40:H41"/>
    <mergeCell ref="A63:H63"/>
    <mergeCell ref="C44:G44"/>
    <mergeCell ref="H44:H45"/>
    <mergeCell ref="A44:A46"/>
    <mergeCell ref="B44:B46"/>
    <mergeCell ref="H59:H60"/>
    <mergeCell ref="F60:G60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rowBreaks count="2" manualBreakCount="2">
    <brk id="17" max="7" man="1"/>
    <brk id="43" max="7" man="1"/>
  </rowBreaks>
  <ignoredErrors>
    <ignoredError sqref="E47:E58 C21:H30 C31:D39 F31:H39 C40:D40 H47:H58 C59:D59 F59:G59 F40:G40" unlockedFormula="1"/>
    <ignoredError sqref="C4:H8 C17:H17 C9:D15 H16 C20:H20 C46:G46" numberStoredAsText="1"/>
    <ignoredError sqref="E9:H15 C16:D16 F16:G16" numberStoredAsText="1" unlockedFormula="1"/>
    <ignoredError sqref="E16" numberStoredAsText="1" formula="1" unlockedFormula="1"/>
    <ignoredError sqref="E31:E40 E59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0321_EAI_CRI_PLGT_000_2202</vt:lpstr>
      <vt:lpstr>'0321_EAI_CRI_PLGT_000_2202'!Área_de_impresión</vt:lpstr>
      <vt:lpstr>'0321_EAI_CRI_PLGT_000_2202'!Títulos_a_imprimir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2022-01-26T04:26:29Z</cp:lastPrinted>
  <dcterms:created xsi:type="dcterms:W3CDTF">2019-02-01T00:45:01Z</dcterms:created>
  <dcterms:modified xsi:type="dcterms:W3CDTF">2022-07-28T11:08:22Z</dcterms:modified>
</cp:coreProperties>
</file>