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3er_Trimestre\05_LDF\"/>
    </mc:Choice>
  </mc:AlternateContent>
  <xr:revisionPtr revIDLastSave="0" documentId="13_ncr:1_{51E0FECF-9458-41A8-88AB-74E702A75A67}" xr6:coauthVersionLast="47" xr6:coauthVersionMax="47" xr10:uidLastSave="{00000000-0000-0000-0000-000000000000}"/>
  <bookViews>
    <workbookView xWindow="-120" yWindow="-120" windowWidth="29040" windowHeight="15720" xr2:uid="{32F4202B-3578-4A98-BD8F-1D6174EE0FA1}"/>
  </bookViews>
  <sheets>
    <sheet name="7.6_0361_IDF_F6a_PLGT_000_2203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G156" i="1"/>
  <c r="G150" i="1" s="1"/>
  <c r="G155" i="1"/>
  <c r="G154" i="1"/>
  <c r="G153" i="1"/>
  <c r="G152" i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7" i="1" s="1"/>
  <c r="G139" i="1"/>
  <c r="G138" i="1"/>
  <c r="F137" i="1"/>
  <c r="E137" i="1"/>
  <c r="D137" i="1"/>
  <c r="C137" i="1"/>
  <c r="B137" i="1"/>
  <c r="G136" i="1"/>
  <c r="G135" i="1"/>
  <c r="G134" i="1"/>
  <c r="G133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3" i="1" s="1"/>
  <c r="G124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 s="1"/>
  <c r="F113" i="1"/>
  <c r="E113" i="1"/>
  <c r="D113" i="1"/>
  <c r="C113" i="1"/>
  <c r="C84" i="1" s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B84" i="1" s="1"/>
  <c r="G102" i="1"/>
  <c r="G101" i="1"/>
  <c r="G100" i="1"/>
  <c r="G99" i="1"/>
  <c r="G98" i="1"/>
  <c r="G97" i="1"/>
  <c r="G96" i="1"/>
  <c r="G95" i="1"/>
  <c r="G93" i="1" s="1"/>
  <c r="G94" i="1"/>
  <c r="F93" i="1"/>
  <c r="E93" i="1"/>
  <c r="D93" i="1"/>
  <c r="C93" i="1"/>
  <c r="B93" i="1"/>
  <c r="G92" i="1"/>
  <c r="G91" i="1"/>
  <c r="G90" i="1"/>
  <c r="G89" i="1"/>
  <c r="G88" i="1"/>
  <c r="G87" i="1"/>
  <c r="G86" i="1"/>
  <c r="G85" i="1" s="1"/>
  <c r="F85" i="1"/>
  <c r="F84" i="1" s="1"/>
  <c r="E85" i="1"/>
  <c r="E84" i="1" s="1"/>
  <c r="D85" i="1"/>
  <c r="C85" i="1"/>
  <c r="B85" i="1"/>
  <c r="D84" i="1"/>
  <c r="G82" i="1"/>
  <c r="G81" i="1"/>
  <c r="G80" i="1"/>
  <c r="G79" i="1"/>
  <c r="G78" i="1"/>
  <c r="G77" i="1"/>
  <c r="G75" i="1" s="1"/>
  <c r="G76" i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8" i="1" s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F9" i="1" s="1"/>
  <c r="E28" i="1"/>
  <c r="D28" i="1"/>
  <c r="C28" i="1"/>
  <c r="B28" i="1"/>
  <c r="G27" i="1"/>
  <c r="G26" i="1"/>
  <c r="G25" i="1"/>
  <c r="G24" i="1"/>
  <c r="G23" i="1"/>
  <c r="G22" i="1"/>
  <c r="G21" i="1"/>
  <c r="G18" i="1" s="1"/>
  <c r="G20" i="1"/>
  <c r="G19" i="1"/>
  <c r="F18" i="1"/>
  <c r="E18" i="1"/>
  <c r="E9" i="1" s="1"/>
  <c r="E159" i="1" s="1"/>
  <c r="D18" i="1"/>
  <c r="C18" i="1"/>
  <c r="C9" i="1" s="1"/>
  <c r="C159" i="1" s="1"/>
  <c r="B18" i="1"/>
  <c r="G17" i="1"/>
  <c r="G16" i="1"/>
  <c r="G15" i="1"/>
  <c r="G14" i="1"/>
  <c r="G13" i="1"/>
  <c r="G12" i="1"/>
  <c r="G11" i="1"/>
  <c r="G10" i="1" s="1"/>
  <c r="F10" i="1"/>
  <c r="E10" i="1"/>
  <c r="D10" i="1"/>
  <c r="D9" i="1" s="1"/>
  <c r="D159" i="1" s="1"/>
  <c r="C10" i="1"/>
  <c r="B10" i="1"/>
  <c r="B9" i="1" s="1"/>
  <c r="A5" i="1"/>
  <c r="A2" i="1"/>
  <c r="F159" i="1" l="1"/>
  <c r="G84" i="1"/>
  <c r="G9" i="1"/>
  <c r="G159" i="1" s="1"/>
  <c r="B159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<sst xmlns="http://schemas.openxmlformats.org/spreadsheetml/2006/main" count="161" uniqueCount="88">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</sst>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2" xfId="0" applyFont="1" applyFill="1" applyBorder="1" applyAlignment="1" applyProtection="1">
      <alignment vertical="center"/>
      <protection locked="0"/>
    </xf>
    <xf numFmtId="2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2" fontId="0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ares 3" xfId="1" xr:uid="{6AF17787-BBC0-49F4-B28E-71AC4A15381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romero\Desktop\CTA%20PUBLICA%20TRIMESTRAL%20Y%20ANUAL%20SFIYA\3ER%20TRIMESTRE2022\0361_IDF_PLGT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6DFC5-17A1-4F72-AC8F-37696B051CDF}">
  <dimension ref="A1:XFC161"/>
  <sheetViews>
    <sheetView showGridLines="0" tabSelected="1" workbookViewId="0">
      <selection activeCell="D20" sqref="D20"/>
    </sheetView>
  </sheetViews>
  <sheetFormatPr baseColWidth="10" defaultColWidth="10.7109375" defaultRowHeight="15" customHeight="1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9" t="s">
        <v>0</v>
      </c>
      <c r="B1" s="20"/>
      <c r="C1" s="20"/>
      <c r="D1" s="20"/>
      <c r="E1" s="20"/>
      <c r="F1" s="20"/>
      <c r="G1" s="20"/>
    </row>
    <row r="2" spans="1:7" x14ac:dyDescent="0.25">
      <c r="A2" s="21" t="str">
        <f>ENTE_PUBLICO_A</f>
        <v>Poder Legislativo del Estado de Guanajuato, Gobierno del Estado de Guanajuato (a)</v>
      </c>
      <c r="B2" s="21"/>
      <c r="C2" s="21"/>
      <c r="D2" s="21"/>
      <c r="E2" s="21"/>
      <c r="F2" s="21"/>
      <c r="G2" s="21"/>
    </row>
    <row r="3" spans="1:7" x14ac:dyDescent="0.25">
      <c r="A3" s="22" t="s">
        <v>1</v>
      </c>
      <c r="B3" s="22"/>
      <c r="C3" s="22"/>
      <c r="D3" s="22"/>
      <c r="E3" s="22"/>
      <c r="F3" s="22"/>
      <c r="G3" s="22"/>
    </row>
    <row r="4" spans="1:7" x14ac:dyDescent="0.25">
      <c r="A4" s="22" t="s">
        <v>2</v>
      </c>
      <c r="B4" s="22"/>
      <c r="C4" s="22"/>
      <c r="D4" s="22"/>
      <c r="E4" s="22"/>
      <c r="F4" s="22"/>
      <c r="G4" s="22"/>
    </row>
    <row r="5" spans="1:7" x14ac:dyDescent="0.25">
      <c r="A5" s="22" t="str">
        <f>TRIMESTRE</f>
        <v>Del 1 de enero al 30 de septiembre de 2022 (b)</v>
      </c>
      <c r="B5" s="22"/>
      <c r="C5" s="22"/>
      <c r="D5" s="22"/>
      <c r="E5" s="22"/>
      <c r="F5" s="22"/>
      <c r="G5" s="22"/>
    </row>
    <row r="6" spans="1:7" x14ac:dyDescent="0.25">
      <c r="A6" s="23" t="s">
        <v>3</v>
      </c>
      <c r="B6" s="23"/>
      <c r="C6" s="23"/>
      <c r="D6" s="23"/>
      <c r="E6" s="23"/>
      <c r="F6" s="23"/>
      <c r="G6" s="23"/>
    </row>
    <row r="7" spans="1:7" ht="15" customHeight="1" x14ac:dyDescent="0.25">
      <c r="A7" s="17" t="s">
        <v>4</v>
      </c>
      <c r="B7" s="17" t="s">
        <v>5</v>
      </c>
      <c r="C7" s="17"/>
      <c r="D7" s="17"/>
      <c r="E7" s="17"/>
      <c r="F7" s="17"/>
      <c r="G7" s="18" t="s">
        <v>6</v>
      </c>
    </row>
    <row r="8" spans="1:7" ht="30" x14ac:dyDescent="0.25">
      <c r="A8" s="17"/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17"/>
    </row>
    <row r="9" spans="1:7" x14ac:dyDescent="0.25">
      <c r="A9" s="8" t="s">
        <v>12</v>
      </c>
      <c r="B9" s="1">
        <f>SUM(B10,B18,B28,B38,B48,B58,B62,B71,B75)</f>
        <v>670939296</v>
      </c>
      <c r="C9" s="1">
        <f t="shared" ref="C9:G9" si="0">SUM(C10,C18,C28,C38,C48,C58,C62,C71,C75)</f>
        <v>32396362.82</v>
      </c>
      <c r="D9" s="1">
        <f t="shared" si="0"/>
        <v>703335658.81999993</v>
      </c>
      <c r="E9" s="1">
        <f t="shared" si="0"/>
        <v>414281758.75999999</v>
      </c>
      <c r="F9" s="1">
        <f t="shared" si="0"/>
        <v>412156914.53999996</v>
      </c>
      <c r="G9" s="1">
        <f t="shared" si="0"/>
        <v>289053900.06</v>
      </c>
    </row>
    <row r="10" spans="1:7" x14ac:dyDescent="0.25">
      <c r="A10" s="9" t="s">
        <v>13</v>
      </c>
      <c r="B10" s="2">
        <f>SUM(B11:B17)</f>
        <v>469686217</v>
      </c>
      <c r="C10" s="2">
        <f>SUM(C11:C17)</f>
        <v>7252.1499999997759</v>
      </c>
      <c r="D10" s="2">
        <f t="shared" ref="D10:F10" si="1">SUM(D11:D17)</f>
        <v>469693469.14999992</v>
      </c>
      <c r="E10" s="2">
        <f t="shared" si="1"/>
        <v>296077967.06</v>
      </c>
      <c r="F10" s="2">
        <f t="shared" si="1"/>
        <v>295425827.28000003</v>
      </c>
      <c r="G10" s="3">
        <f>SUM(G11:G17)</f>
        <v>173615502.08999997</v>
      </c>
    </row>
    <row r="11" spans="1:7" x14ac:dyDescent="0.25">
      <c r="A11" s="10" t="s">
        <v>14</v>
      </c>
      <c r="B11" s="2">
        <v>92644171</v>
      </c>
      <c r="C11" s="2">
        <v>2312059.23</v>
      </c>
      <c r="D11" s="4">
        <v>94956230.230000004</v>
      </c>
      <c r="E11" s="2">
        <v>69525007.420000002</v>
      </c>
      <c r="F11" s="2">
        <v>69525007.420000002</v>
      </c>
      <c r="G11" s="3">
        <f>D11-E11</f>
        <v>25431222.810000002</v>
      </c>
    </row>
    <row r="12" spans="1:7" x14ac:dyDescent="0.25">
      <c r="A12" s="10" t="s">
        <v>15</v>
      </c>
      <c r="B12" s="2">
        <v>43069250</v>
      </c>
      <c r="C12" s="2">
        <v>-1263798.8400000001</v>
      </c>
      <c r="D12" s="4">
        <v>41805451.159999996</v>
      </c>
      <c r="E12" s="2">
        <v>27313275.300000001</v>
      </c>
      <c r="F12" s="2">
        <v>27313275.300000001</v>
      </c>
      <c r="G12" s="3">
        <f>D12-E12</f>
        <v>14492175.859999996</v>
      </c>
    </row>
    <row r="13" spans="1:7" ht="14.25" customHeight="1" x14ac:dyDescent="0.25">
      <c r="A13" s="10" t="s">
        <v>16</v>
      </c>
      <c r="B13" s="2">
        <v>157575743</v>
      </c>
      <c r="C13" s="2">
        <v>4949104.0199999996</v>
      </c>
      <c r="D13" s="4">
        <v>162524847.02000001</v>
      </c>
      <c r="E13" s="2">
        <v>84852874.269999996</v>
      </c>
      <c r="F13" s="2">
        <v>84852874.269999996</v>
      </c>
      <c r="G13" s="3">
        <f t="shared" ref="G13:G17" si="2">D13-E13</f>
        <v>77671972.750000015</v>
      </c>
    </row>
    <row r="14" spans="1:7" ht="14.25" customHeight="1" x14ac:dyDescent="0.25">
      <c r="A14" s="10" t="s">
        <v>17</v>
      </c>
      <c r="B14" s="2">
        <v>34908811</v>
      </c>
      <c r="C14" s="2">
        <v>1060331.1200000001</v>
      </c>
      <c r="D14" s="4">
        <v>35969142.119999997</v>
      </c>
      <c r="E14" s="2">
        <v>21394126.579999998</v>
      </c>
      <c r="F14" s="2">
        <v>20741986.800000001</v>
      </c>
      <c r="G14" s="3">
        <f t="shared" si="2"/>
        <v>14575015.539999999</v>
      </c>
    </row>
    <row r="15" spans="1:7" x14ac:dyDescent="0.25">
      <c r="A15" s="10" t="s">
        <v>18</v>
      </c>
      <c r="B15" s="2">
        <v>123673166</v>
      </c>
      <c r="C15" s="2">
        <v>8693449.9100000001</v>
      </c>
      <c r="D15" s="4">
        <v>132366615.91</v>
      </c>
      <c r="E15" s="2">
        <v>92933046.230000004</v>
      </c>
      <c r="F15" s="2">
        <v>92933046.230000004</v>
      </c>
      <c r="G15" s="3">
        <f t="shared" si="2"/>
        <v>39433569.679999992</v>
      </c>
    </row>
    <row r="16" spans="1:7" ht="14.25" customHeight="1" x14ac:dyDescent="0.25">
      <c r="A16" s="10" t="s">
        <v>19</v>
      </c>
      <c r="B16" s="2">
        <v>17723571</v>
      </c>
      <c r="C16" s="2">
        <v>-15718823.43</v>
      </c>
      <c r="D16" s="4">
        <v>2004747.57</v>
      </c>
      <c r="E16" s="2">
        <v>0</v>
      </c>
      <c r="F16" s="2">
        <v>0</v>
      </c>
      <c r="G16" s="3">
        <f t="shared" si="2"/>
        <v>2004747.57</v>
      </c>
    </row>
    <row r="17" spans="1:7" x14ac:dyDescent="0.25">
      <c r="A17" s="10" t="s">
        <v>20</v>
      </c>
      <c r="B17" s="3">
        <v>91505</v>
      </c>
      <c r="C17" s="2">
        <v>-25069.86</v>
      </c>
      <c r="D17" s="4">
        <v>66435.14</v>
      </c>
      <c r="E17" s="2">
        <v>59637.26</v>
      </c>
      <c r="F17" s="2">
        <v>59637.26</v>
      </c>
      <c r="G17" s="3">
        <f t="shared" si="2"/>
        <v>6797.8799999999974</v>
      </c>
    </row>
    <row r="18" spans="1:7" x14ac:dyDescent="0.25">
      <c r="A18" s="9" t="s">
        <v>21</v>
      </c>
      <c r="B18" s="3">
        <f>SUM(B19:B27)</f>
        <v>18697054</v>
      </c>
      <c r="C18" s="3">
        <f t="shared" ref="C18:F18" si="3">SUM(C19:C27)</f>
        <v>5431128.1500000004</v>
      </c>
      <c r="D18" s="3">
        <f t="shared" si="3"/>
        <v>24128182.150000002</v>
      </c>
      <c r="E18" s="3">
        <f t="shared" si="3"/>
        <v>14192153.34</v>
      </c>
      <c r="F18" s="3">
        <f t="shared" si="3"/>
        <v>13947652.960000001</v>
      </c>
      <c r="G18" s="3">
        <f>SUM(G19:G27)</f>
        <v>9936028.8100000005</v>
      </c>
    </row>
    <row r="19" spans="1:7" x14ac:dyDescent="0.25">
      <c r="A19" s="10" t="s">
        <v>22</v>
      </c>
      <c r="B19" s="2">
        <v>4320842</v>
      </c>
      <c r="C19" s="2">
        <v>121394.15</v>
      </c>
      <c r="D19" s="4">
        <v>4442236.1500000004</v>
      </c>
      <c r="E19" s="2">
        <v>2618270.1800000002</v>
      </c>
      <c r="F19" s="2">
        <v>2542233.94</v>
      </c>
      <c r="G19" s="3">
        <f>D19-E19</f>
        <v>1823965.9700000002</v>
      </c>
    </row>
    <row r="20" spans="1:7" x14ac:dyDescent="0.25">
      <c r="A20" s="10" t="s">
        <v>23</v>
      </c>
      <c r="B20" s="2">
        <v>6186920</v>
      </c>
      <c r="C20" s="2">
        <v>1344129.21</v>
      </c>
      <c r="D20" s="4">
        <v>7531049.21</v>
      </c>
      <c r="E20" s="2">
        <v>4665772.74</v>
      </c>
      <c r="F20" s="2">
        <v>4640299.9400000004</v>
      </c>
      <c r="G20" s="3">
        <f t="shared" ref="G20:G27" si="4">D20-E20</f>
        <v>2865276.4699999997</v>
      </c>
    </row>
    <row r="21" spans="1:7" x14ac:dyDescent="0.25">
      <c r="A21" s="10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3">
        <f t="shared" si="4"/>
        <v>0</v>
      </c>
    </row>
    <row r="22" spans="1:7" x14ac:dyDescent="0.25">
      <c r="A22" s="10" t="s">
        <v>25</v>
      </c>
      <c r="B22" s="2">
        <v>1096710</v>
      </c>
      <c r="C22" s="2">
        <v>918133.8</v>
      </c>
      <c r="D22" s="4">
        <v>2014843.8</v>
      </c>
      <c r="E22" s="2">
        <v>1596525.25</v>
      </c>
      <c r="F22" s="2">
        <v>1596525.25</v>
      </c>
      <c r="G22" s="3">
        <f t="shared" si="4"/>
        <v>418318.55000000005</v>
      </c>
    </row>
    <row r="23" spans="1:7" x14ac:dyDescent="0.25">
      <c r="A23" s="10" t="s">
        <v>26</v>
      </c>
      <c r="B23" s="2">
        <v>351748</v>
      </c>
      <c r="C23" s="2">
        <v>67397.38</v>
      </c>
      <c r="D23" s="4">
        <v>419145.38</v>
      </c>
      <c r="E23" s="2">
        <v>225107.36</v>
      </c>
      <c r="F23" s="2">
        <v>225107.36</v>
      </c>
      <c r="G23" s="3">
        <f t="shared" si="4"/>
        <v>194038.02000000002</v>
      </c>
    </row>
    <row r="24" spans="1:7" x14ac:dyDescent="0.25">
      <c r="A24" s="10" t="s">
        <v>27</v>
      </c>
      <c r="B24" s="2">
        <v>4357400</v>
      </c>
      <c r="C24" s="2">
        <v>-204599.48</v>
      </c>
      <c r="D24" s="4">
        <v>4152800.52</v>
      </c>
      <c r="E24" s="2">
        <v>2228850.98</v>
      </c>
      <c r="F24" s="2">
        <v>2101583.64</v>
      </c>
      <c r="G24" s="3">
        <f t="shared" si="4"/>
        <v>1923949.54</v>
      </c>
    </row>
    <row r="25" spans="1:7" x14ac:dyDescent="0.25">
      <c r="A25" s="10" t="s">
        <v>28</v>
      </c>
      <c r="B25" s="2">
        <v>1128020</v>
      </c>
      <c r="C25" s="2">
        <v>533334.9</v>
      </c>
      <c r="D25" s="4">
        <v>1661354.9</v>
      </c>
      <c r="E25" s="2">
        <v>347923.12</v>
      </c>
      <c r="F25" s="2">
        <v>347923.12</v>
      </c>
      <c r="G25" s="3">
        <f t="shared" si="4"/>
        <v>1313431.7799999998</v>
      </c>
    </row>
    <row r="26" spans="1:7" x14ac:dyDescent="0.25">
      <c r="A26" s="10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3">
        <f t="shared" si="4"/>
        <v>0</v>
      </c>
    </row>
    <row r="27" spans="1:7" x14ac:dyDescent="0.25">
      <c r="A27" s="10" t="s">
        <v>30</v>
      </c>
      <c r="B27" s="2">
        <v>1255414</v>
      </c>
      <c r="C27" s="2">
        <v>2651338.19</v>
      </c>
      <c r="D27" s="4">
        <v>3906752.19</v>
      </c>
      <c r="E27" s="2">
        <v>2509703.71</v>
      </c>
      <c r="F27" s="2">
        <v>2493979.71</v>
      </c>
      <c r="G27" s="3">
        <f t="shared" si="4"/>
        <v>1397048.48</v>
      </c>
    </row>
    <row r="28" spans="1:7" x14ac:dyDescent="0.25">
      <c r="A28" s="9" t="s">
        <v>31</v>
      </c>
      <c r="B28" s="3">
        <f>SUM(B29:B37)</f>
        <v>135843876</v>
      </c>
      <c r="C28" s="3">
        <f t="shared" ref="C28:G28" si="5">SUM(C29:C37)</f>
        <v>16630240.82</v>
      </c>
      <c r="D28" s="3">
        <f t="shared" si="5"/>
        <v>152474116.81999999</v>
      </c>
      <c r="E28" s="3">
        <f t="shared" si="5"/>
        <v>72428618.299999997</v>
      </c>
      <c r="F28" s="3">
        <f t="shared" si="5"/>
        <v>72121521.560000002</v>
      </c>
      <c r="G28" s="3">
        <f t="shared" si="5"/>
        <v>80045498.519999996</v>
      </c>
    </row>
    <row r="29" spans="1:7" x14ac:dyDescent="0.25">
      <c r="A29" s="10" t="s">
        <v>32</v>
      </c>
      <c r="B29" s="2">
        <v>7421700</v>
      </c>
      <c r="C29" s="2">
        <v>1324572.82</v>
      </c>
      <c r="D29" s="4">
        <v>8746272.8200000003</v>
      </c>
      <c r="E29" s="2">
        <v>5134075.37</v>
      </c>
      <c r="F29" s="2">
        <v>5098408.37</v>
      </c>
      <c r="G29" s="3">
        <f>D29-E29</f>
        <v>3612197.45</v>
      </c>
    </row>
    <row r="30" spans="1:7" x14ac:dyDescent="0.25">
      <c r="A30" s="10" t="s">
        <v>33</v>
      </c>
      <c r="B30" s="2">
        <v>3938653</v>
      </c>
      <c r="C30" s="2">
        <v>603208.9</v>
      </c>
      <c r="D30" s="4">
        <v>4541861.9000000004</v>
      </c>
      <c r="E30" s="2">
        <v>2183865.4300000002</v>
      </c>
      <c r="F30" s="2">
        <v>2183865.4300000002</v>
      </c>
      <c r="G30" s="3">
        <f t="shared" ref="G30:G37" si="6">D30-E30</f>
        <v>2357996.4700000002</v>
      </c>
    </row>
    <row r="31" spans="1:7" x14ac:dyDescent="0.25">
      <c r="A31" s="10" t="s">
        <v>34</v>
      </c>
      <c r="B31" s="2">
        <v>17108018</v>
      </c>
      <c r="C31" s="2">
        <v>4577448.5</v>
      </c>
      <c r="D31" s="4">
        <v>21685466.5</v>
      </c>
      <c r="E31" s="2">
        <v>11093944.560000001</v>
      </c>
      <c r="F31" s="2">
        <v>11029893.27</v>
      </c>
      <c r="G31" s="3">
        <f t="shared" si="6"/>
        <v>10591521.939999999</v>
      </c>
    </row>
    <row r="32" spans="1:7" x14ac:dyDescent="0.25">
      <c r="A32" s="10" t="s">
        <v>35</v>
      </c>
      <c r="B32" s="2">
        <v>2474500</v>
      </c>
      <c r="C32" s="2">
        <v>-134831.76</v>
      </c>
      <c r="D32" s="4">
        <v>2339668.2400000002</v>
      </c>
      <c r="E32" s="2">
        <v>107055.79</v>
      </c>
      <c r="F32" s="2">
        <v>107055.79</v>
      </c>
      <c r="G32" s="3">
        <f t="shared" si="6"/>
        <v>2232612.4500000002</v>
      </c>
    </row>
    <row r="33" spans="1:7" x14ac:dyDescent="0.25">
      <c r="A33" s="10" t="s">
        <v>36</v>
      </c>
      <c r="B33" s="2">
        <v>15633920</v>
      </c>
      <c r="C33" s="2">
        <v>4156186.4</v>
      </c>
      <c r="D33" s="4">
        <v>19790106.399999999</v>
      </c>
      <c r="E33" s="2">
        <v>10194197.9</v>
      </c>
      <c r="F33" s="2">
        <v>10080401.949999999</v>
      </c>
      <c r="G33" s="3">
        <f t="shared" si="6"/>
        <v>9595908.4999999981</v>
      </c>
    </row>
    <row r="34" spans="1:7" x14ac:dyDescent="0.25">
      <c r="A34" s="10" t="s">
        <v>37</v>
      </c>
      <c r="B34" s="2">
        <v>17021414</v>
      </c>
      <c r="C34" s="2">
        <v>5686.09</v>
      </c>
      <c r="D34" s="4">
        <v>17027100.09</v>
      </c>
      <c r="E34" s="2">
        <v>6883287.2999999998</v>
      </c>
      <c r="F34" s="2">
        <v>6797984.7999999998</v>
      </c>
      <c r="G34" s="3">
        <f t="shared" si="6"/>
        <v>10143812.789999999</v>
      </c>
    </row>
    <row r="35" spans="1:7" x14ac:dyDescent="0.25">
      <c r="A35" s="10" t="s">
        <v>38</v>
      </c>
      <c r="B35" s="2">
        <v>6187904</v>
      </c>
      <c r="C35" s="2">
        <v>-1452222.14</v>
      </c>
      <c r="D35" s="4">
        <v>4735681.8600000003</v>
      </c>
      <c r="E35" s="2">
        <v>1532118.45</v>
      </c>
      <c r="F35" s="2">
        <v>1532118.45</v>
      </c>
      <c r="G35" s="3">
        <f t="shared" si="6"/>
        <v>3203563.41</v>
      </c>
    </row>
    <row r="36" spans="1:7" x14ac:dyDescent="0.25">
      <c r="A36" s="10" t="s">
        <v>39</v>
      </c>
      <c r="B36" s="2">
        <v>51987569</v>
      </c>
      <c r="C36" s="2">
        <v>872707.62</v>
      </c>
      <c r="D36" s="4">
        <v>52860276.619999997</v>
      </c>
      <c r="E36" s="2">
        <v>24404393.73</v>
      </c>
      <c r="F36" s="2">
        <v>24399057.73</v>
      </c>
      <c r="G36" s="3">
        <f t="shared" si="6"/>
        <v>28455882.889999997</v>
      </c>
    </row>
    <row r="37" spans="1:7" x14ac:dyDescent="0.25">
      <c r="A37" s="10" t="s">
        <v>40</v>
      </c>
      <c r="B37" s="2">
        <v>14070198</v>
      </c>
      <c r="C37" s="2">
        <v>6677484.3899999997</v>
      </c>
      <c r="D37" s="4">
        <v>20747682.390000001</v>
      </c>
      <c r="E37" s="2">
        <v>10895679.77</v>
      </c>
      <c r="F37" s="2">
        <v>10892735.77</v>
      </c>
      <c r="G37" s="3">
        <f t="shared" si="6"/>
        <v>9852002.620000001</v>
      </c>
    </row>
    <row r="38" spans="1:7" x14ac:dyDescent="0.25">
      <c r="A38" s="9" t="s">
        <v>41</v>
      </c>
      <c r="B38" s="3">
        <f>SUM(B39:B47)</f>
        <v>29548305</v>
      </c>
      <c r="C38" s="3">
        <f t="shared" ref="C38:G38" si="7">SUM(C39:C47)</f>
        <v>4762590.2699999996</v>
      </c>
      <c r="D38" s="3">
        <f t="shared" si="7"/>
        <v>34310895.270000003</v>
      </c>
      <c r="E38" s="3">
        <f t="shared" si="7"/>
        <v>21112328.710000001</v>
      </c>
      <c r="F38" s="3">
        <f t="shared" si="7"/>
        <v>21100786.710000001</v>
      </c>
      <c r="G38" s="3">
        <f t="shared" si="7"/>
        <v>13198566.560000002</v>
      </c>
    </row>
    <row r="39" spans="1:7" x14ac:dyDescent="0.25">
      <c r="A39" s="10" t="s">
        <v>42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f>D39-E39</f>
        <v>0</v>
      </c>
    </row>
    <row r="40" spans="1:7" x14ac:dyDescent="0.25">
      <c r="A40" s="10" t="s">
        <v>43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f t="shared" ref="G40:G47" si="8">D40-E40</f>
        <v>0</v>
      </c>
    </row>
    <row r="41" spans="1:7" x14ac:dyDescent="0.25">
      <c r="A41" s="10" t="s">
        <v>44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f t="shared" si="8"/>
        <v>0</v>
      </c>
    </row>
    <row r="42" spans="1:7" x14ac:dyDescent="0.25">
      <c r="A42" s="10" t="s">
        <v>45</v>
      </c>
      <c r="B42" s="2">
        <v>29548305</v>
      </c>
      <c r="C42" s="2">
        <v>4762590.2699999996</v>
      </c>
      <c r="D42" s="4">
        <v>34310895.270000003</v>
      </c>
      <c r="E42" s="2">
        <v>21112328.710000001</v>
      </c>
      <c r="F42" s="2">
        <v>21100786.710000001</v>
      </c>
      <c r="G42" s="3">
        <f t="shared" si="8"/>
        <v>13198566.560000002</v>
      </c>
    </row>
    <row r="43" spans="1:7" x14ac:dyDescent="0.25">
      <c r="A43" s="10" t="s">
        <v>46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f t="shared" si="8"/>
        <v>0</v>
      </c>
    </row>
    <row r="44" spans="1:7" x14ac:dyDescent="0.25">
      <c r="A44" s="10" t="s">
        <v>47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f t="shared" si="8"/>
        <v>0</v>
      </c>
    </row>
    <row r="45" spans="1:7" x14ac:dyDescent="0.25">
      <c r="A45" s="10" t="s">
        <v>48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f t="shared" si="8"/>
        <v>0</v>
      </c>
    </row>
    <row r="46" spans="1:7" x14ac:dyDescent="0.25">
      <c r="A46" s="10" t="s">
        <v>49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f t="shared" si="8"/>
        <v>0</v>
      </c>
    </row>
    <row r="47" spans="1:7" x14ac:dyDescent="0.25">
      <c r="A47" s="10" t="s">
        <v>50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f t="shared" si="8"/>
        <v>0</v>
      </c>
    </row>
    <row r="48" spans="1:7" x14ac:dyDescent="0.25">
      <c r="A48" s="9" t="s">
        <v>51</v>
      </c>
      <c r="B48" s="3">
        <f>SUM(B49:B57)</f>
        <v>9091844</v>
      </c>
      <c r="C48" s="3">
        <f t="shared" ref="C48:G48" si="9">SUM(C49:C57)</f>
        <v>5685535.0699999994</v>
      </c>
      <c r="D48" s="3">
        <f t="shared" si="9"/>
        <v>14777379.07</v>
      </c>
      <c r="E48" s="3">
        <f t="shared" si="9"/>
        <v>10470691.35</v>
      </c>
      <c r="F48" s="3">
        <f t="shared" si="9"/>
        <v>9561126.0299999993</v>
      </c>
      <c r="G48" s="3">
        <f t="shared" si="9"/>
        <v>4306687.7200000007</v>
      </c>
    </row>
    <row r="49" spans="1:7" x14ac:dyDescent="0.25">
      <c r="A49" s="10" t="s">
        <v>52</v>
      </c>
      <c r="B49" s="2">
        <v>3485000</v>
      </c>
      <c r="C49" s="2">
        <v>3666655.26</v>
      </c>
      <c r="D49" s="4">
        <v>7151655.2599999998</v>
      </c>
      <c r="E49" s="2">
        <v>5703897.8899999997</v>
      </c>
      <c r="F49" s="2">
        <v>4892911.09</v>
      </c>
      <c r="G49" s="3">
        <f>D49-E49</f>
        <v>1447757.37</v>
      </c>
    </row>
    <row r="50" spans="1:7" x14ac:dyDescent="0.25">
      <c r="A50" s="10" t="s">
        <v>53</v>
      </c>
      <c r="B50" s="2">
        <v>180000</v>
      </c>
      <c r="C50" s="2">
        <v>605193.59</v>
      </c>
      <c r="D50" s="4">
        <v>785193.59</v>
      </c>
      <c r="E50" s="2">
        <v>635193.59</v>
      </c>
      <c r="F50" s="2">
        <v>635193.59</v>
      </c>
      <c r="G50" s="3">
        <f t="shared" ref="G50:G57" si="10">D50-E50</f>
        <v>150000</v>
      </c>
    </row>
    <row r="51" spans="1:7" x14ac:dyDescent="0.25">
      <c r="A51" s="10" t="s">
        <v>54</v>
      </c>
      <c r="B51" s="2">
        <v>35000</v>
      </c>
      <c r="C51" s="2">
        <v>-35000</v>
      </c>
      <c r="D51" s="4">
        <v>0</v>
      </c>
      <c r="E51" s="2">
        <v>0</v>
      </c>
      <c r="F51" s="2">
        <v>0</v>
      </c>
      <c r="G51" s="3">
        <f t="shared" si="10"/>
        <v>0</v>
      </c>
    </row>
    <row r="52" spans="1:7" x14ac:dyDescent="0.25">
      <c r="A52" s="10" t="s">
        <v>55</v>
      </c>
      <c r="B52" s="2">
        <v>2248000</v>
      </c>
      <c r="C52" s="2">
        <v>32366</v>
      </c>
      <c r="D52" s="4">
        <v>2280366</v>
      </c>
      <c r="E52" s="2">
        <v>2280366</v>
      </c>
      <c r="F52" s="2">
        <v>2280366</v>
      </c>
      <c r="G52" s="3">
        <f t="shared" si="10"/>
        <v>0</v>
      </c>
    </row>
    <row r="53" spans="1:7" x14ac:dyDescent="0.25">
      <c r="A53" s="10" t="s">
        <v>56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3">
        <f t="shared" si="10"/>
        <v>0</v>
      </c>
    </row>
    <row r="54" spans="1:7" x14ac:dyDescent="0.25">
      <c r="A54" s="10" t="s">
        <v>57</v>
      </c>
      <c r="B54" s="2">
        <v>300000</v>
      </c>
      <c r="C54" s="2">
        <v>1459992.04</v>
      </c>
      <c r="D54" s="4">
        <v>1759992.04</v>
      </c>
      <c r="E54" s="2">
        <v>1393733.35</v>
      </c>
      <c r="F54" s="2">
        <v>1358835.35</v>
      </c>
      <c r="G54" s="3">
        <f t="shared" si="10"/>
        <v>366258.68999999994</v>
      </c>
    </row>
    <row r="55" spans="1:7" x14ac:dyDescent="0.25">
      <c r="A55" s="10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3">
        <f t="shared" si="10"/>
        <v>0</v>
      </c>
    </row>
    <row r="56" spans="1:7" x14ac:dyDescent="0.25">
      <c r="A56" s="10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3">
        <f t="shared" si="10"/>
        <v>0</v>
      </c>
    </row>
    <row r="57" spans="1:7" x14ac:dyDescent="0.25">
      <c r="A57" s="10" t="s">
        <v>60</v>
      </c>
      <c r="B57" s="2">
        <v>2843844</v>
      </c>
      <c r="C57" s="2">
        <v>-43671.82</v>
      </c>
      <c r="D57" s="4">
        <v>2800172.18</v>
      </c>
      <c r="E57" s="2">
        <v>457500.52</v>
      </c>
      <c r="F57" s="2">
        <v>393820</v>
      </c>
      <c r="G57" s="3">
        <f t="shared" si="10"/>
        <v>2342671.66</v>
      </c>
    </row>
    <row r="58" spans="1:7" x14ac:dyDescent="0.25">
      <c r="A58" s="9" t="s">
        <v>61</v>
      </c>
      <c r="B58" s="3">
        <f>SUM(B59:B61)</f>
        <v>0</v>
      </c>
      <c r="C58" s="3">
        <f t="shared" ref="C58:G58" si="11">SUM(C59:C61)</f>
        <v>0</v>
      </c>
      <c r="D58" s="3">
        <f t="shared" si="11"/>
        <v>0</v>
      </c>
      <c r="E58" s="3">
        <f t="shared" si="11"/>
        <v>0</v>
      </c>
      <c r="F58" s="3">
        <f t="shared" si="11"/>
        <v>0</v>
      </c>
      <c r="G58" s="3">
        <f t="shared" si="11"/>
        <v>0</v>
      </c>
    </row>
    <row r="59" spans="1:7" x14ac:dyDescent="0.25">
      <c r="A59" s="10" t="s">
        <v>62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f>D59-E59</f>
        <v>0</v>
      </c>
    </row>
    <row r="60" spans="1:7" x14ac:dyDescent="0.25">
      <c r="A60" s="10" t="s">
        <v>63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f t="shared" ref="G60:G61" si="12">D60-E60</f>
        <v>0</v>
      </c>
    </row>
    <row r="61" spans="1:7" x14ac:dyDescent="0.25">
      <c r="A61" s="10" t="s">
        <v>64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f t="shared" si="12"/>
        <v>0</v>
      </c>
    </row>
    <row r="62" spans="1:7" x14ac:dyDescent="0.25">
      <c r="A62" s="9" t="s">
        <v>65</v>
      </c>
      <c r="B62" s="3">
        <f>SUM(B63:B70)</f>
        <v>8072000</v>
      </c>
      <c r="C62" s="3">
        <f t="shared" ref="C62:G62" si="13">SUM(C63:C70)</f>
        <v>-120383.64</v>
      </c>
      <c r="D62" s="3">
        <f t="shared" si="13"/>
        <v>7951616.3600000003</v>
      </c>
      <c r="E62" s="3">
        <f t="shared" si="13"/>
        <v>0</v>
      </c>
      <c r="F62" s="3">
        <f t="shared" si="13"/>
        <v>0</v>
      </c>
      <c r="G62" s="3">
        <f t="shared" si="13"/>
        <v>7951616.3600000003</v>
      </c>
    </row>
    <row r="63" spans="1:7" x14ac:dyDescent="0.25">
      <c r="A63" s="10" t="s">
        <v>66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f>D63-E63</f>
        <v>0</v>
      </c>
    </row>
    <row r="64" spans="1:7" x14ac:dyDescent="0.25">
      <c r="A64" s="10" t="s">
        <v>67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f t="shared" ref="G64:G70" si="14">D64-E64</f>
        <v>0</v>
      </c>
    </row>
    <row r="65" spans="1:7" x14ac:dyDescent="0.25">
      <c r="A65" s="10" t="s">
        <v>68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f t="shared" si="14"/>
        <v>0</v>
      </c>
    </row>
    <row r="66" spans="1:7" x14ac:dyDescent="0.25">
      <c r="A66" s="10" t="s">
        <v>69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f t="shared" si="14"/>
        <v>0</v>
      </c>
    </row>
    <row r="67" spans="1:7" x14ac:dyDescent="0.25">
      <c r="A67" s="10" t="s">
        <v>70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f t="shared" si="14"/>
        <v>0</v>
      </c>
    </row>
    <row r="68" spans="1:7" x14ac:dyDescent="0.25">
      <c r="A68" s="10" t="s">
        <v>71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f t="shared" si="14"/>
        <v>0</v>
      </c>
    </row>
    <row r="69" spans="1:7" x14ac:dyDescent="0.25">
      <c r="A69" s="10" t="s">
        <v>72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f t="shared" si="14"/>
        <v>0</v>
      </c>
    </row>
    <row r="70" spans="1:7" x14ac:dyDescent="0.25">
      <c r="A70" s="10" t="s">
        <v>73</v>
      </c>
      <c r="B70" s="2">
        <v>8072000</v>
      </c>
      <c r="C70" s="2">
        <v>-120383.64</v>
      </c>
      <c r="D70" s="4">
        <v>7951616.3600000003</v>
      </c>
      <c r="E70" s="2">
        <v>0</v>
      </c>
      <c r="F70" s="2">
        <v>0</v>
      </c>
      <c r="G70" s="3">
        <f t="shared" si="14"/>
        <v>7951616.3600000003</v>
      </c>
    </row>
    <row r="71" spans="1:7" x14ac:dyDescent="0.25">
      <c r="A71" s="9" t="s">
        <v>74</v>
      </c>
      <c r="B71" s="3">
        <f>SUM(B72:B74)</f>
        <v>0</v>
      </c>
      <c r="C71" s="3">
        <f t="shared" ref="C71:G71" si="15">SUM(C72:C74)</f>
        <v>0</v>
      </c>
      <c r="D71" s="3">
        <f t="shared" si="15"/>
        <v>0</v>
      </c>
      <c r="E71" s="3">
        <f t="shared" si="15"/>
        <v>0</v>
      </c>
      <c r="F71" s="3">
        <f t="shared" si="15"/>
        <v>0</v>
      </c>
      <c r="G71" s="3">
        <f t="shared" si="15"/>
        <v>0</v>
      </c>
    </row>
    <row r="72" spans="1:7" x14ac:dyDescent="0.25">
      <c r="A72" s="10" t="s">
        <v>75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f>D72-E72</f>
        <v>0</v>
      </c>
    </row>
    <row r="73" spans="1:7" x14ac:dyDescent="0.25">
      <c r="A73" s="10" t="s">
        <v>76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f t="shared" ref="G73:G74" si="16">D73-E73</f>
        <v>0</v>
      </c>
    </row>
    <row r="74" spans="1:7" x14ac:dyDescent="0.25">
      <c r="A74" s="10" t="s">
        <v>77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f t="shared" si="16"/>
        <v>0</v>
      </c>
    </row>
    <row r="75" spans="1:7" x14ac:dyDescent="0.25">
      <c r="A75" s="9" t="s">
        <v>78</v>
      </c>
      <c r="B75" s="3">
        <f>SUM(B76:B82)</f>
        <v>0</v>
      </c>
      <c r="C75" s="3">
        <f t="shared" ref="C75:G75" si="17">SUM(C76:C82)</f>
        <v>0</v>
      </c>
      <c r="D75" s="3">
        <f t="shared" si="17"/>
        <v>0</v>
      </c>
      <c r="E75" s="3">
        <f t="shared" si="17"/>
        <v>0</v>
      </c>
      <c r="F75" s="3">
        <f t="shared" si="17"/>
        <v>0</v>
      </c>
      <c r="G75" s="3">
        <f t="shared" si="17"/>
        <v>0</v>
      </c>
    </row>
    <row r="76" spans="1:7" x14ac:dyDescent="0.25">
      <c r="A76" s="10" t="s">
        <v>79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f>D76-E76</f>
        <v>0</v>
      </c>
    </row>
    <row r="77" spans="1:7" x14ac:dyDescent="0.25">
      <c r="A77" s="10" t="s">
        <v>80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f t="shared" ref="G77:G82" si="18">D77-E77</f>
        <v>0</v>
      </c>
    </row>
    <row r="78" spans="1:7" x14ac:dyDescent="0.25">
      <c r="A78" s="10" t="s">
        <v>81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f t="shared" si="18"/>
        <v>0</v>
      </c>
    </row>
    <row r="79" spans="1:7" x14ac:dyDescent="0.25">
      <c r="A79" s="10" t="s">
        <v>82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f t="shared" si="18"/>
        <v>0</v>
      </c>
    </row>
    <row r="80" spans="1:7" x14ac:dyDescent="0.25">
      <c r="A80" s="10" t="s">
        <v>83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f t="shared" si="18"/>
        <v>0</v>
      </c>
    </row>
    <row r="81" spans="1:7" x14ac:dyDescent="0.25">
      <c r="A81" s="10" t="s">
        <v>84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f t="shared" si="18"/>
        <v>0</v>
      </c>
    </row>
    <row r="82" spans="1:7" x14ac:dyDescent="0.25">
      <c r="A82" s="10" t="s">
        <v>85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f t="shared" si="18"/>
        <v>0</v>
      </c>
    </row>
    <row r="83" spans="1:7" x14ac:dyDescent="0.25">
      <c r="A83" s="11"/>
      <c r="B83" s="5"/>
      <c r="C83" s="5"/>
      <c r="D83" s="5"/>
      <c r="E83" s="5"/>
      <c r="F83" s="5"/>
      <c r="G83" s="5"/>
    </row>
    <row r="84" spans="1:7" x14ac:dyDescent="0.25">
      <c r="A84" s="12" t="s">
        <v>86</v>
      </c>
      <c r="B84" s="1">
        <f>SUM(B85,B93,B103,B113,B123,B133,B137,B146,B150)</f>
        <v>0</v>
      </c>
      <c r="C84" s="1">
        <f t="shared" ref="C84:G84" si="19">SUM(C85,C93,C103,C113,C123,C133,C137,C146,C150)</f>
        <v>0</v>
      </c>
      <c r="D84" s="1">
        <f t="shared" si="19"/>
        <v>0</v>
      </c>
      <c r="E84" s="1">
        <f t="shared" si="19"/>
        <v>0</v>
      </c>
      <c r="F84" s="1">
        <f t="shared" si="19"/>
        <v>0</v>
      </c>
      <c r="G84" s="1">
        <f t="shared" si="19"/>
        <v>0</v>
      </c>
    </row>
    <row r="85" spans="1:7" x14ac:dyDescent="0.25">
      <c r="A85" s="9" t="s">
        <v>13</v>
      </c>
      <c r="B85" s="3">
        <f>SUM(B86:B92)</f>
        <v>0</v>
      </c>
      <c r="C85" s="3">
        <f t="shared" ref="C85:G85" si="20">SUM(C86:C92)</f>
        <v>0</v>
      </c>
      <c r="D85" s="3">
        <f t="shared" si="20"/>
        <v>0</v>
      </c>
      <c r="E85" s="3">
        <f t="shared" si="20"/>
        <v>0</v>
      </c>
      <c r="F85" s="3">
        <f t="shared" si="20"/>
        <v>0</v>
      </c>
      <c r="G85" s="3">
        <f t="shared" si="20"/>
        <v>0</v>
      </c>
    </row>
    <row r="86" spans="1:7" x14ac:dyDescent="0.25">
      <c r="A86" s="10" t="s">
        <v>14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f>D86-E86</f>
        <v>0</v>
      </c>
    </row>
    <row r="87" spans="1:7" x14ac:dyDescent="0.25">
      <c r="A87" s="10" t="s">
        <v>15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f t="shared" ref="G87:G92" si="21">D87-E87</f>
        <v>0</v>
      </c>
    </row>
    <row r="88" spans="1:7" x14ac:dyDescent="0.25">
      <c r="A88" s="10" t="s">
        <v>16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f t="shared" si="21"/>
        <v>0</v>
      </c>
    </row>
    <row r="89" spans="1:7" x14ac:dyDescent="0.25">
      <c r="A89" s="10" t="s">
        <v>17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f t="shared" si="21"/>
        <v>0</v>
      </c>
    </row>
    <row r="90" spans="1:7" x14ac:dyDescent="0.25">
      <c r="A90" s="10" t="s">
        <v>18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f t="shared" si="21"/>
        <v>0</v>
      </c>
    </row>
    <row r="91" spans="1:7" x14ac:dyDescent="0.25">
      <c r="A91" s="10" t="s">
        <v>19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f t="shared" si="21"/>
        <v>0</v>
      </c>
    </row>
    <row r="92" spans="1:7" x14ac:dyDescent="0.25">
      <c r="A92" s="10" t="s">
        <v>20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f t="shared" si="21"/>
        <v>0</v>
      </c>
    </row>
    <row r="93" spans="1:7" x14ac:dyDescent="0.25">
      <c r="A93" s="9" t="s">
        <v>21</v>
      </c>
      <c r="B93" s="3">
        <f>SUM(B94:B102)</f>
        <v>0</v>
      </c>
      <c r="C93" s="3">
        <f t="shared" ref="C93:G93" si="22">SUM(C94:C102)</f>
        <v>0</v>
      </c>
      <c r="D93" s="3">
        <f t="shared" si="22"/>
        <v>0</v>
      </c>
      <c r="E93" s="3">
        <f t="shared" si="22"/>
        <v>0</v>
      </c>
      <c r="F93" s="3">
        <f t="shared" si="22"/>
        <v>0</v>
      </c>
      <c r="G93" s="3">
        <f t="shared" si="22"/>
        <v>0</v>
      </c>
    </row>
    <row r="94" spans="1:7" x14ac:dyDescent="0.25">
      <c r="A94" s="10" t="s">
        <v>22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f>D94-E94</f>
        <v>0</v>
      </c>
    </row>
    <row r="95" spans="1:7" x14ac:dyDescent="0.25">
      <c r="A95" s="10" t="s">
        <v>23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f t="shared" ref="G95:G102" si="23">D95-E95</f>
        <v>0</v>
      </c>
    </row>
    <row r="96" spans="1:7" x14ac:dyDescent="0.25">
      <c r="A96" s="10" t="s">
        <v>24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f t="shared" si="23"/>
        <v>0</v>
      </c>
    </row>
    <row r="97" spans="1:7" x14ac:dyDescent="0.25">
      <c r="A97" s="10" t="s">
        <v>25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f t="shared" si="23"/>
        <v>0</v>
      </c>
    </row>
    <row r="98" spans="1:7" x14ac:dyDescent="0.25">
      <c r="A98" s="13" t="s">
        <v>26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f t="shared" si="23"/>
        <v>0</v>
      </c>
    </row>
    <row r="99" spans="1:7" x14ac:dyDescent="0.25">
      <c r="A99" s="10" t="s">
        <v>27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f t="shared" si="23"/>
        <v>0</v>
      </c>
    </row>
    <row r="100" spans="1:7" x14ac:dyDescent="0.25">
      <c r="A100" s="10" t="s">
        <v>28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f t="shared" si="23"/>
        <v>0</v>
      </c>
    </row>
    <row r="101" spans="1:7" x14ac:dyDescent="0.25">
      <c r="A101" s="10" t="s">
        <v>29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f t="shared" si="23"/>
        <v>0</v>
      </c>
    </row>
    <row r="102" spans="1:7" x14ac:dyDescent="0.25">
      <c r="A102" s="10" t="s">
        <v>30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f t="shared" si="23"/>
        <v>0</v>
      </c>
    </row>
    <row r="103" spans="1:7" x14ac:dyDescent="0.25">
      <c r="A103" s="9" t="s">
        <v>31</v>
      </c>
      <c r="B103" s="3">
        <f>SUM(B104:B112)</f>
        <v>0</v>
      </c>
      <c r="C103" s="3">
        <f>SUM(C104:C112)</f>
        <v>0</v>
      </c>
      <c r="D103" s="3">
        <f t="shared" ref="D103:G103" si="24">SUM(D104:D112)</f>
        <v>0</v>
      </c>
      <c r="E103" s="3">
        <f t="shared" si="24"/>
        <v>0</v>
      </c>
      <c r="F103" s="3">
        <f t="shared" si="24"/>
        <v>0</v>
      </c>
      <c r="G103" s="3">
        <f t="shared" si="24"/>
        <v>0</v>
      </c>
    </row>
    <row r="104" spans="1:7" x14ac:dyDescent="0.25">
      <c r="A104" s="10" t="s">
        <v>32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f>D104-E104</f>
        <v>0</v>
      </c>
    </row>
    <row r="105" spans="1:7" x14ac:dyDescent="0.25">
      <c r="A105" s="10" t="s">
        <v>33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f t="shared" ref="G105:G112" si="25">D105-E105</f>
        <v>0</v>
      </c>
    </row>
    <row r="106" spans="1:7" x14ac:dyDescent="0.25">
      <c r="A106" s="10" t="s">
        <v>34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f t="shared" si="25"/>
        <v>0</v>
      </c>
    </row>
    <row r="107" spans="1:7" x14ac:dyDescent="0.25">
      <c r="A107" s="10" t="s">
        <v>35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f t="shared" si="25"/>
        <v>0</v>
      </c>
    </row>
    <row r="108" spans="1:7" x14ac:dyDescent="0.25">
      <c r="A108" s="10" t="s">
        <v>36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f t="shared" si="25"/>
        <v>0</v>
      </c>
    </row>
    <row r="109" spans="1:7" x14ac:dyDescent="0.25">
      <c r="A109" s="10" t="s">
        <v>37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f t="shared" si="25"/>
        <v>0</v>
      </c>
    </row>
    <row r="110" spans="1:7" x14ac:dyDescent="0.25">
      <c r="A110" s="10" t="s">
        <v>38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f t="shared" si="25"/>
        <v>0</v>
      </c>
    </row>
    <row r="111" spans="1:7" x14ac:dyDescent="0.25">
      <c r="A111" s="10" t="s">
        <v>39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f t="shared" si="25"/>
        <v>0</v>
      </c>
    </row>
    <row r="112" spans="1:7" x14ac:dyDescent="0.25">
      <c r="A112" s="10" t="s">
        <v>40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f t="shared" si="25"/>
        <v>0</v>
      </c>
    </row>
    <row r="113" spans="1:7" x14ac:dyDescent="0.25">
      <c r="A113" s="9" t="s">
        <v>41</v>
      </c>
      <c r="B113" s="3">
        <f>SUM(B114:B122)</f>
        <v>0</v>
      </c>
      <c r="C113" s="3">
        <f t="shared" ref="C113:G113" si="26">SUM(C114:C122)</f>
        <v>0</v>
      </c>
      <c r="D113" s="3">
        <f t="shared" si="26"/>
        <v>0</v>
      </c>
      <c r="E113" s="3">
        <f t="shared" si="26"/>
        <v>0</v>
      </c>
      <c r="F113" s="3">
        <f t="shared" si="26"/>
        <v>0</v>
      </c>
      <c r="G113" s="3">
        <f t="shared" si="26"/>
        <v>0</v>
      </c>
    </row>
    <row r="114" spans="1:7" x14ac:dyDescent="0.25">
      <c r="A114" s="10" t="s">
        <v>42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f>D114-E114</f>
        <v>0</v>
      </c>
    </row>
    <row r="115" spans="1:7" x14ac:dyDescent="0.25">
      <c r="A115" s="10" t="s">
        <v>43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f t="shared" ref="G115:G122" si="27">D115-E115</f>
        <v>0</v>
      </c>
    </row>
    <row r="116" spans="1:7" x14ac:dyDescent="0.25">
      <c r="A116" s="10" t="s">
        <v>44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f t="shared" si="27"/>
        <v>0</v>
      </c>
    </row>
    <row r="117" spans="1:7" x14ac:dyDescent="0.25">
      <c r="A117" s="10" t="s">
        <v>45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f t="shared" si="27"/>
        <v>0</v>
      </c>
    </row>
    <row r="118" spans="1:7" x14ac:dyDescent="0.25">
      <c r="A118" s="10" t="s">
        <v>46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f t="shared" si="27"/>
        <v>0</v>
      </c>
    </row>
    <row r="119" spans="1:7" x14ac:dyDescent="0.25">
      <c r="A119" s="10" t="s">
        <v>47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f t="shared" si="27"/>
        <v>0</v>
      </c>
    </row>
    <row r="120" spans="1:7" x14ac:dyDescent="0.25">
      <c r="A120" s="10" t="s">
        <v>48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f t="shared" si="27"/>
        <v>0</v>
      </c>
    </row>
    <row r="121" spans="1:7" x14ac:dyDescent="0.25">
      <c r="A121" s="10" t="s">
        <v>49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f t="shared" si="27"/>
        <v>0</v>
      </c>
    </row>
    <row r="122" spans="1:7" x14ac:dyDescent="0.25">
      <c r="A122" s="10" t="s">
        <v>50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f t="shared" si="27"/>
        <v>0</v>
      </c>
    </row>
    <row r="123" spans="1:7" x14ac:dyDescent="0.25">
      <c r="A123" s="9" t="s">
        <v>51</v>
      </c>
      <c r="B123" s="3">
        <f>SUM(B124:B132)</f>
        <v>0</v>
      </c>
      <c r="C123" s="3">
        <f t="shared" ref="C123:G123" si="28">SUM(C124:C132)</f>
        <v>0</v>
      </c>
      <c r="D123" s="3">
        <f t="shared" si="28"/>
        <v>0</v>
      </c>
      <c r="E123" s="3">
        <f t="shared" si="28"/>
        <v>0</v>
      </c>
      <c r="F123" s="3">
        <f t="shared" si="28"/>
        <v>0</v>
      </c>
      <c r="G123" s="3">
        <f t="shared" si="28"/>
        <v>0</v>
      </c>
    </row>
    <row r="124" spans="1:7" x14ac:dyDescent="0.25">
      <c r="A124" s="10" t="s">
        <v>52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f>D124-E124</f>
        <v>0</v>
      </c>
    </row>
    <row r="125" spans="1:7" x14ac:dyDescent="0.25">
      <c r="A125" s="10" t="s">
        <v>53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f t="shared" ref="G125:G132" si="29">D125-E125</f>
        <v>0</v>
      </c>
    </row>
    <row r="126" spans="1:7" x14ac:dyDescent="0.25">
      <c r="A126" s="10" t="s">
        <v>54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f t="shared" si="29"/>
        <v>0</v>
      </c>
    </row>
    <row r="127" spans="1:7" x14ac:dyDescent="0.25">
      <c r="A127" s="10" t="s">
        <v>55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f t="shared" si="29"/>
        <v>0</v>
      </c>
    </row>
    <row r="128" spans="1:7" x14ac:dyDescent="0.25">
      <c r="A128" s="10" t="s">
        <v>56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f t="shared" si="29"/>
        <v>0</v>
      </c>
    </row>
    <row r="129" spans="1:7" x14ac:dyDescent="0.25">
      <c r="A129" s="10" t="s">
        <v>57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f t="shared" si="29"/>
        <v>0</v>
      </c>
    </row>
    <row r="130" spans="1:7" x14ac:dyDescent="0.25">
      <c r="A130" s="10" t="s">
        <v>58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f t="shared" si="29"/>
        <v>0</v>
      </c>
    </row>
    <row r="131" spans="1:7" x14ac:dyDescent="0.25">
      <c r="A131" s="10" t="s">
        <v>59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f t="shared" si="29"/>
        <v>0</v>
      </c>
    </row>
    <row r="132" spans="1:7" x14ac:dyDescent="0.25">
      <c r="A132" s="10" t="s">
        <v>60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f t="shared" si="29"/>
        <v>0</v>
      </c>
    </row>
    <row r="133" spans="1:7" x14ac:dyDescent="0.25">
      <c r="A133" s="9" t="s">
        <v>61</v>
      </c>
      <c r="B133" s="3">
        <f>SUM(B134:B136)</f>
        <v>0</v>
      </c>
      <c r="C133" s="3">
        <f t="shared" ref="C133:G133" si="30">SUM(C134:C136)</f>
        <v>0</v>
      </c>
      <c r="D133" s="3">
        <f t="shared" si="30"/>
        <v>0</v>
      </c>
      <c r="E133" s="3">
        <f t="shared" si="30"/>
        <v>0</v>
      </c>
      <c r="F133" s="3">
        <f t="shared" si="30"/>
        <v>0</v>
      </c>
      <c r="G133" s="3">
        <f t="shared" si="30"/>
        <v>0</v>
      </c>
    </row>
    <row r="134" spans="1:7" x14ac:dyDescent="0.25">
      <c r="A134" s="10" t="s">
        <v>62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f>D134-E134</f>
        <v>0</v>
      </c>
    </row>
    <row r="135" spans="1:7" x14ac:dyDescent="0.25">
      <c r="A135" s="10" t="s">
        <v>63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f t="shared" ref="G135:G136" si="31">D135-E135</f>
        <v>0</v>
      </c>
    </row>
    <row r="136" spans="1:7" x14ac:dyDescent="0.25">
      <c r="A136" s="10" t="s">
        <v>64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f t="shared" si="31"/>
        <v>0</v>
      </c>
    </row>
    <row r="137" spans="1:7" x14ac:dyDescent="0.25">
      <c r="A137" s="9" t="s">
        <v>65</v>
      </c>
      <c r="B137" s="3">
        <f>SUM(B138:B142,B144:B145)</f>
        <v>0</v>
      </c>
      <c r="C137" s="3">
        <f t="shared" ref="C137:G137" si="32">SUM(C138:C142,C144:C145)</f>
        <v>0</v>
      </c>
      <c r="D137" s="3">
        <f t="shared" si="32"/>
        <v>0</v>
      </c>
      <c r="E137" s="3">
        <f t="shared" si="32"/>
        <v>0</v>
      </c>
      <c r="F137" s="3">
        <f t="shared" si="32"/>
        <v>0</v>
      </c>
      <c r="G137" s="3">
        <f t="shared" si="32"/>
        <v>0</v>
      </c>
    </row>
    <row r="138" spans="1:7" x14ac:dyDescent="0.25">
      <c r="A138" s="10" t="s">
        <v>66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f>D138-E138</f>
        <v>0</v>
      </c>
    </row>
    <row r="139" spans="1:7" x14ac:dyDescent="0.25">
      <c r="A139" s="10" t="s">
        <v>67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f t="shared" ref="G139:G145" si="33">D139-E139</f>
        <v>0</v>
      </c>
    </row>
    <row r="140" spans="1:7" x14ac:dyDescent="0.25">
      <c r="A140" s="10" t="s">
        <v>68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f t="shared" si="33"/>
        <v>0</v>
      </c>
    </row>
    <row r="141" spans="1:7" x14ac:dyDescent="0.25">
      <c r="A141" s="10" t="s">
        <v>69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f t="shared" si="33"/>
        <v>0</v>
      </c>
    </row>
    <row r="142" spans="1:7" x14ac:dyDescent="0.25">
      <c r="A142" s="10" t="s">
        <v>70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f t="shared" si="33"/>
        <v>0</v>
      </c>
    </row>
    <row r="143" spans="1:7" x14ac:dyDescent="0.25">
      <c r="A143" s="10" t="s">
        <v>71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f t="shared" si="33"/>
        <v>0</v>
      </c>
    </row>
    <row r="144" spans="1:7" x14ac:dyDescent="0.25">
      <c r="A144" s="10" t="s">
        <v>72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f t="shared" si="33"/>
        <v>0</v>
      </c>
    </row>
    <row r="145" spans="1:7" x14ac:dyDescent="0.25">
      <c r="A145" s="10" t="s">
        <v>73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f t="shared" si="33"/>
        <v>0</v>
      </c>
    </row>
    <row r="146" spans="1:7" x14ac:dyDescent="0.25">
      <c r="A146" s="9" t="s">
        <v>74</v>
      </c>
      <c r="B146" s="3">
        <f>SUM(B147:B149)</f>
        <v>0</v>
      </c>
      <c r="C146" s="3">
        <f t="shared" ref="C146:G146" si="34">SUM(C147:C149)</f>
        <v>0</v>
      </c>
      <c r="D146" s="3">
        <f t="shared" si="34"/>
        <v>0</v>
      </c>
      <c r="E146" s="3">
        <f t="shared" si="34"/>
        <v>0</v>
      </c>
      <c r="F146" s="3">
        <f t="shared" si="34"/>
        <v>0</v>
      </c>
      <c r="G146" s="3">
        <f t="shared" si="34"/>
        <v>0</v>
      </c>
    </row>
    <row r="147" spans="1:7" x14ac:dyDescent="0.25">
      <c r="A147" s="10" t="s">
        <v>75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f>D147-E147</f>
        <v>0</v>
      </c>
    </row>
    <row r="148" spans="1:7" x14ac:dyDescent="0.25">
      <c r="A148" s="10" t="s">
        <v>76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f t="shared" ref="G148:G149" si="35">D148-E148</f>
        <v>0</v>
      </c>
    </row>
    <row r="149" spans="1:7" x14ac:dyDescent="0.25">
      <c r="A149" s="10" t="s">
        <v>77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f t="shared" si="35"/>
        <v>0</v>
      </c>
    </row>
    <row r="150" spans="1:7" x14ac:dyDescent="0.25">
      <c r="A150" s="9" t="s">
        <v>78</v>
      </c>
      <c r="B150" s="3">
        <f>SUM(B151:B157)</f>
        <v>0</v>
      </c>
      <c r="C150" s="3">
        <f t="shared" ref="C150:G150" si="36">SUM(C151:C157)</f>
        <v>0</v>
      </c>
      <c r="D150" s="3">
        <f t="shared" si="36"/>
        <v>0</v>
      </c>
      <c r="E150" s="3">
        <f t="shared" si="36"/>
        <v>0</v>
      </c>
      <c r="F150" s="3">
        <f t="shared" si="36"/>
        <v>0</v>
      </c>
      <c r="G150" s="3">
        <f t="shared" si="36"/>
        <v>0</v>
      </c>
    </row>
    <row r="151" spans="1:7" x14ac:dyDescent="0.25">
      <c r="A151" s="10" t="s">
        <v>79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f>D151-E151</f>
        <v>0</v>
      </c>
    </row>
    <row r="152" spans="1:7" x14ac:dyDescent="0.25">
      <c r="A152" s="10" t="s">
        <v>80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f t="shared" ref="G152:G157" si="37">D152-E152</f>
        <v>0</v>
      </c>
    </row>
    <row r="153" spans="1:7" x14ac:dyDescent="0.25">
      <c r="A153" s="10" t="s">
        <v>81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f t="shared" si="37"/>
        <v>0</v>
      </c>
    </row>
    <row r="154" spans="1:7" x14ac:dyDescent="0.25">
      <c r="A154" s="13" t="s">
        <v>82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f t="shared" si="37"/>
        <v>0</v>
      </c>
    </row>
    <row r="155" spans="1:7" x14ac:dyDescent="0.25">
      <c r="A155" s="10" t="s">
        <v>83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f t="shared" si="37"/>
        <v>0</v>
      </c>
    </row>
    <row r="156" spans="1:7" x14ac:dyDescent="0.25">
      <c r="A156" s="10" t="s">
        <v>84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f t="shared" si="37"/>
        <v>0</v>
      </c>
    </row>
    <row r="157" spans="1:7" x14ac:dyDescent="0.25">
      <c r="A157" s="10" t="s">
        <v>85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f t="shared" si="37"/>
        <v>0</v>
      </c>
    </row>
    <row r="158" spans="1:7" x14ac:dyDescent="0.25">
      <c r="A158" s="14"/>
      <c r="B158" s="5"/>
      <c r="C158" s="5"/>
      <c r="D158" s="5"/>
      <c r="E158" s="5"/>
      <c r="F158" s="5"/>
      <c r="G158" s="5"/>
    </row>
    <row r="159" spans="1:7" x14ac:dyDescent="0.25">
      <c r="A159" s="15" t="s">
        <v>87</v>
      </c>
      <c r="B159" s="1">
        <f>SUM(B9+B84)</f>
        <v>670939296</v>
      </c>
      <c r="C159" s="1">
        <f t="shared" ref="C159:G159" si="38">SUM(C9+C84)</f>
        <v>32396362.82</v>
      </c>
      <c r="D159" s="1">
        <f t="shared" si="38"/>
        <v>703335658.81999993</v>
      </c>
      <c r="E159" s="1">
        <f t="shared" si="38"/>
        <v>414281758.75999999</v>
      </c>
      <c r="F159" s="1">
        <f t="shared" si="38"/>
        <v>412156914.53999996</v>
      </c>
      <c r="G159" s="1">
        <f t="shared" si="38"/>
        <v>289053900.06</v>
      </c>
    </row>
    <row r="160" spans="1:7" x14ac:dyDescent="0.25">
      <c r="A160" s="16"/>
      <c r="B160" s="6"/>
      <c r="C160" s="6"/>
      <c r="D160" s="6"/>
      <c r="E160" s="6"/>
      <c r="F160" s="6"/>
      <c r="G160" s="6"/>
    </row>
    <row r="161" hidden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2627C938-65CC-443D-9456-B9366D761E52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7.6_0361_IDF_F6a_PLGT_000_2203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Romero Valencia</dc:creator>
  <cp:lastModifiedBy>Alejandra María de Lourdes Zamarripa Aguirre</cp:lastModifiedBy>
  <dcterms:created xsi:type="dcterms:W3CDTF">2022-07-17T00:24:15Z</dcterms:created>
  <dcterms:modified xsi:type="dcterms:W3CDTF">2023-03-27T17:59:09Z</dcterms:modified>
</cp:coreProperties>
</file>