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4to_Trimestre\02_Armonización Presupuestal\"/>
    </mc:Choice>
  </mc:AlternateContent>
  <xr:revisionPtr revIDLastSave="0" documentId="13_ncr:1_{5B34D49A-E308-45F3-9E3D-062CE2A8F837}" xr6:coauthVersionLast="47" xr6:coauthVersionMax="47" xr10:uidLastSave="{00000000-0000-0000-0000-000000000000}"/>
  <bookViews>
    <workbookView xWindow="-120" yWindow="-120" windowWidth="29040" windowHeight="15720" xr2:uid="{50E9EB8E-C4EC-4FF8-81B6-0F38988581B1}"/>
  </bookViews>
  <sheets>
    <sheet name="0321_EAI_CE_PLGT_000_2204" sheetId="1" r:id="rId1"/>
  </sheets>
  <externalReferences>
    <externalReference r:id="rId2"/>
    <externalReference r:id="rId3"/>
  </externalReferences>
  <definedNames>
    <definedName name="_xlnm._FilterDatabase" localSheetId="0" hidden="1">'0321_EAI_CE_PLGT_000_2204'!$A$3:$H$4</definedName>
    <definedName name="_xlnm.Print_Area" localSheetId="0">'0321_EAI_CE_PLGT_000_2204'!$A$1:$H$72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_xlnm.Print_Titles" localSheetId="0">'0321_EAI_CE_PLGT_000_2204'!$1:$1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F54" i="1" l="1"/>
  <c r="D49" i="1" l="1"/>
  <c r="E55" i="1"/>
  <c r="D54" i="1"/>
  <c r="C49" i="1" l="1"/>
  <c r="F49" i="1"/>
  <c r="F47" i="1" l="1"/>
  <c r="F61" i="1"/>
  <c r="C31" i="1"/>
  <c r="G37" i="1"/>
  <c r="F37" i="1"/>
  <c r="D37" i="1"/>
  <c r="C37" i="1"/>
  <c r="C21" i="1"/>
  <c r="H21" i="1" s="1"/>
  <c r="D58" i="1"/>
  <c r="D57" i="1" s="1"/>
  <c r="G54" i="1"/>
  <c r="C54" i="1"/>
  <c r="E54" i="1" s="1"/>
  <c r="G49" i="1"/>
  <c r="H52" i="1"/>
  <c r="H51" i="1"/>
  <c r="H50" i="1"/>
  <c r="E58" i="1"/>
  <c r="E57" i="1" s="1"/>
  <c r="E52" i="1"/>
  <c r="E51" i="1"/>
  <c r="E50" i="1"/>
  <c r="G31" i="1"/>
  <c r="F31" i="1"/>
  <c r="D31" i="1"/>
  <c r="D61" i="1" l="1"/>
  <c r="D47" i="1"/>
  <c r="G61" i="1"/>
  <c r="C47" i="1"/>
  <c r="E47" i="1" s="1"/>
  <c r="C61" i="1"/>
  <c r="E61" i="1" s="1"/>
  <c r="H31" i="1"/>
  <c r="E37" i="1"/>
  <c r="E21" i="1"/>
  <c r="G47" i="1"/>
  <c r="C40" i="1"/>
  <c r="E49" i="1"/>
  <c r="G40" i="1"/>
  <c r="F40" i="1"/>
  <c r="E31" i="1"/>
  <c r="H37" i="1"/>
  <c r="D40" i="1"/>
  <c r="H54" i="1"/>
  <c r="H49" i="1"/>
  <c r="H40" i="1" l="1"/>
  <c r="H47" i="1"/>
  <c r="H61" i="1" s="1"/>
  <c r="E40" i="1"/>
</calcChain>
</file>

<file path=xl/sharedStrings.xml><?xml version="1.0" encoding="utf-8"?>
<sst xmlns="http://schemas.openxmlformats.org/spreadsheetml/2006/main" count="94" uniqueCount="55">
  <si>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</si>
  <si>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</si>
  <si>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</si>
  <si>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</si>
  <si>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</si>
  <si>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</si>
  <si>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</si>
  <si>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</si>
  <si>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</si>
  <si>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</si>
  <si>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</si>
  <si>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</si>
  <si>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</si>
  <si>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</si>
  <si>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</si>
  <si>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</si>
  <si>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</si>
  <si>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</si>
  <si>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</si>
  <si>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</si>
  <si>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</si>
  <si>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</si>
  <si>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</si>
  <si>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</si>
  <si>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</si>
  <si>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</si>
  <si>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</si>
  <si>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</si>
  <si>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</si>
  <si>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</si>
  <si>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Clasificación Económica</t>
  </si>
  <si>
    <t>INGRESOS</t>
  </si>
  <si>
    <t>INGRESOS CORRIENTES</t>
  </si>
  <si>
    <t>1.1.4</t>
  </si>
  <si>
    <t>Derechos, Productos y Aprovechamientos</t>
  </si>
  <si>
    <t>1.1.6</t>
  </si>
  <si>
    <t>1.1.8</t>
  </si>
  <si>
    <t>INGRESOS CAPITAL</t>
  </si>
  <si>
    <t>1.2.4</t>
  </si>
  <si>
    <t>FINANCIAMIENTO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</si>
  <si>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</si>
  <si>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</si>
  <si>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</si>
  <si>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</si>
  <si>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</si>
  <si>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 xml:space="preserve"> Venta de Bienes y Servicios de Entidades</t>
  </si>
  <si>
    <t>Transferencias, Asignaciones y Donativos Corrientes Recibidos</t>
  </si>
  <si>
    <t>Transferencias, asignaciones y donativos de capital recibidos</t>
  </si>
  <si>
    <t>Poder Legislativo del Estado de Guanajuato
Estado Analítico de Ingresos
Del 01 de Enero al 31 de Diciembre de 2022</t>
  </si>
  <si>
    <t>APLICACIONES FINANCIERAS</t>
  </si>
  <si>
    <t>3.2.3</t>
  </si>
  <si>
    <t>Disminución de Patrimonio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</si>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</sst>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6" formatCode="_-[$€-2]* #,##0.00_-;\-[$€-2]* #,##0.00_-;_-[$€-2]* &quot;-&quot;??_-"/>
    <numFmt numFmtId="167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vertAlign val="superscript"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5" fillId="0" borderId="0"/>
    <xf numFmtId="167" fontId="10" fillId="0" borderId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7" fillId="0" borderId="0"/>
  </cellStyleXfs>
  <cellXfs count="98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justify" vertical="center" wrapText="1"/>
      <protection locked="0"/>
    </xf>
    <xf numFmtId="0" fontId="8" fillId="0" borderId="9" xfId="2" quotePrefix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4" fontId="4" fillId="0" borderId="8" xfId="2" applyNumberFormat="1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1" xfId="2" quotePrefix="1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4" fillId="0" borderId="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 wrapText="1"/>
    </xf>
    <xf numFmtId="4" fontId="4" fillId="0" borderId="4" xfId="2" applyNumberFormat="1" applyFont="1" applyBorder="1" applyAlignment="1" applyProtection="1">
      <alignment vertical="center"/>
      <protection locked="0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4" fontId="8" fillId="0" borderId="13" xfId="2" applyNumberFormat="1" applyFont="1" applyBorder="1" applyAlignment="1" applyProtection="1">
      <alignment vertical="center"/>
      <protection locked="0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justify" vertical="center" wrapText="1"/>
    </xf>
    <xf numFmtId="0" fontId="8" fillId="0" borderId="0" xfId="2" applyFont="1" applyAlignment="1">
      <alignment horizontal="left" vertical="center"/>
    </xf>
    <xf numFmtId="4" fontId="4" fillId="0" borderId="13" xfId="2" applyNumberFormat="1" applyFont="1" applyBorder="1" applyAlignment="1" applyProtection="1">
      <alignment vertical="center"/>
      <protection locked="0"/>
    </xf>
    <xf numFmtId="0" fontId="4" fillId="0" borderId="5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4" fontId="4" fillId="0" borderId="11" xfId="2" applyNumberFormat="1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6" fillId="0" borderId="5" xfId="2" applyFont="1" applyBorder="1" applyAlignment="1" applyProtection="1">
      <alignment horizontal="left" vertical="center" wrapText="1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0" fontId="9" fillId="0" borderId="5" xfId="2" applyFont="1" applyBorder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left" vertical="center" wrapText="1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0" xfId="2" applyNumberFormat="1" applyFont="1" applyAlignment="1" applyProtection="1">
      <alignment vertical="center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8" fillId="0" borderId="0" xfId="2" quotePrefix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/>
      <protection locked="0"/>
    </xf>
    <xf numFmtId="4" fontId="8" fillId="0" borderId="0" xfId="2" applyNumberFormat="1" applyFont="1" applyAlignment="1" applyProtection="1">
      <alignment vertical="center"/>
      <protection locked="0"/>
    </xf>
    <xf numFmtId="4" fontId="4" fillId="0" borderId="12" xfId="2" applyNumberFormat="1" applyFont="1" applyBorder="1" applyAlignment="1" applyProtection="1">
      <alignment vertical="center"/>
      <protection locked="0"/>
    </xf>
    <xf numFmtId="0" fontId="6" fillId="0" borderId="0" xfId="2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5" fillId="0" borderId="0" xfId="2" applyNumberFormat="1" applyFont="1" applyAlignment="1" applyProtection="1">
      <alignment vertical="center"/>
      <protection locked="0"/>
    </xf>
    <xf numFmtId="0" fontId="4" fillId="2" borderId="4" xfId="2" quotePrefix="1" applyFont="1" applyFill="1" applyBorder="1" applyAlignment="1">
      <alignment horizontal="center" vertical="center" wrapText="1"/>
    </xf>
    <xf numFmtId="4" fontId="4" fillId="0" borderId="10" xfId="2" applyNumberFormat="1" applyFont="1" applyBorder="1" applyAlignment="1" applyProtection="1">
      <alignment vertical="center"/>
      <protection locked="0"/>
    </xf>
    <xf numFmtId="4" fontId="15" fillId="0" borderId="13" xfId="12" applyNumberFormat="1" applyFont="1" applyBorder="1" applyAlignment="1" applyProtection="1">
      <alignment vertical="top"/>
      <protection locked="0"/>
    </xf>
    <xf numFmtId="4" fontId="15" fillId="0" borderId="14" xfId="12" applyNumberFormat="1" applyFont="1" applyBorder="1" applyAlignment="1" applyProtection="1">
      <alignment vertical="top"/>
      <protection locked="0"/>
    </xf>
    <xf numFmtId="4" fontId="16" fillId="0" borderId="9" xfId="12" applyNumberFormat="1" applyFont="1" applyBorder="1" applyAlignment="1" applyProtection="1">
      <alignment vertical="top"/>
      <protection locked="0"/>
    </xf>
    <xf numFmtId="4" fontId="15" fillId="0" borderId="2" xfId="12" applyNumberFormat="1" applyFont="1" applyBorder="1" applyAlignment="1" applyProtection="1">
      <alignment vertical="top"/>
      <protection locked="0"/>
    </xf>
    <xf numFmtId="4" fontId="16" fillId="0" borderId="3" xfId="12" applyNumberFormat="1" applyFont="1" applyBorder="1" applyAlignment="1" applyProtection="1">
      <alignment vertical="top"/>
      <protection locked="0"/>
    </xf>
    <xf numFmtId="4" fontId="16" fillId="0" borderId="8" xfId="12" applyNumberFormat="1" applyFont="1" applyBorder="1" applyAlignment="1" applyProtection="1">
      <alignment vertical="top"/>
      <protection locked="0"/>
    </xf>
    <xf numFmtId="4" fontId="5" fillId="0" borderId="10" xfId="12" applyNumberFormat="1" applyFont="1" applyBorder="1" applyAlignment="1" applyProtection="1">
      <alignment vertical="top"/>
      <protection locked="0"/>
    </xf>
    <xf numFmtId="4" fontId="5" fillId="0" borderId="4" xfId="12" applyNumberFormat="1" applyFont="1" applyBorder="1" applyAlignment="1" applyProtection="1">
      <alignment vertical="top"/>
      <protection locked="0"/>
    </xf>
    <xf numFmtId="4" fontId="5" fillId="0" borderId="13" xfId="12" applyNumberFormat="1" applyFont="1" applyBorder="1" applyAlignment="1" applyProtection="1">
      <alignment vertical="top"/>
      <protection locked="0"/>
    </xf>
    <xf numFmtId="4" fontId="5" fillId="0" borderId="1" xfId="12" applyNumberFormat="1" applyFont="1" applyBorder="1" applyAlignment="1" applyProtection="1">
      <alignment vertical="top"/>
      <protection locked="0"/>
    </xf>
    <xf numFmtId="4" fontId="5" fillId="0" borderId="5" xfId="12" applyNumberFormat="1" applyFont="1" applyBorder="1" applyAlignment="1" applyProtection="1">
      <alignment vertical="top"/>
      <protection locked="0"/>
    </xf>
    <xf numFmtId="4" fontId="5" fillId="0" borderId="2" xfId="12" applyNumberFormat="1" applyFont="1" applyBorder="1" applyAlignment="1" applyProtection="1">
      <alignment vertical="top"/>
      <protection locked="0"/>
    </xf>
    <xf numFmtId="4" fontId="5" fillId="0" borderId="6" xfId="12" applyNumberFormat="1" applyFont="1" applyBorder="1" applyAlignment="1" applyProtection="1">
      <alignment vertical="top"/>
      <protection locked="0"/>
    </xf>
    <xf numFmtId="4" fontId="5" fillId="0" borderId="11" xfId="12" applyNumberFormat="1" applyFont="1" applyBorder="1" applyAlignment="1" applyProtection="1">
      <alignment vertical="top"/>
      <protection locked="0"/>
    </xf>
    <xf numFmtId="4" fontId="5" fillId="0" borderId="12" xfId="12" applyNumberFormat="1" applyFont="1" applyBorder="1" applyAlignment="1" applyProtection="1">
      <alignment vertical="top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2" fillId="0" borderId="0" xfId="2" applyFont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Border="1" applyAlignment="1" applyProtection="1">
      <alignment horizontal="right" vertical="center"/>
      <protection locked="0"/>
    </xf>
    <xf numFmtId="4" fontId="4" fillId="0" borderId="10" xfId="2" applyNumberFormat="1" applyFont="1" applyBorder="1" applyAlignment="1" applyProtection="1">
      <alignment horizontal="right" vertical="center"/>
      <protection locked="0"/>
    </xf>
    <xf numFmtId="0" fontId="4" fillId="0" borderId="5" xfId="2" applyFont="1" applyBorder="1" applyAlignment="1">
      <alignment horizontal="justify" vertical="center" wrapText="1"/>
    </xf>
    <xf numFmtId="0" fontId="4" fillId="0" borderId="6" xfId="2" applyFont="1" applyBorder="1" applyAlignment="1">
      <alignment horizontal="justify" vertical="center" wrapText="1"/>
    </xf>
    <xf numFmtId="0" fontId="10" fillId="0" borderId="0" xfId="3" applyAlignment="1">
      <alignment horizontal="center" vertical="center" wrapText="1"/>
    </xf>
    <xf numFmtId="4" fontId="4" fillId="0" borderId="9" xfId="2" applyNumberFormat="1" applyFont="1" applyBorder="1" applyAlignment="1" applyProtection="1">
      <alignment horizontal="left" vertical="center"/>
      <protection locked="0"/>
    </xf>
    <xf numFmtId="4" fontId="4" fillId="0" borderId="7" xfId="2" applyNumberFormat="1" applyFont="1" applyBorder="1" applyAlignment="1" applyProtection="1">
      <alignment horizontal="left" vertical="center"/>
      <protection locked="0"/>
    </xf>
    <xf numFmtId="4" fontId="17" fillId="0" borderId="13" xfId="36" applyNumberFormat="1" applyBorder="1"/>
    <xf numFmtId="4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Border="1"/>
    <xf numFmtId="0" fontId="18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18" fillId="0" borderId="0" xfId="2" applyFont="1" applyAlignment="1" applyProtection="1">
      <alignment horizontal="justify" vertical="top" wrapText="1"/>
      <protection locked="0"/>
    </xf>
  </cellXfs>
  <cellStyles count="37">
    <cellStyle name="=C:\WINNT\SYSTEM32\COMMAND.COM" xfId="5" xr:uid="{99E5AFC9-02DD-4E05-8228-78FEC902064C}"/>
    <cellStyle name="Euro" xfId="6" xr:uid="{C67B6C74-EC01-4CDF-BE55-5CBD0E458934}"/>
    <cellStyle name="Millares" xfId="1" builtinId="3"/>
    <cellStyle name="Millares 2" xfId="7" xr:uid="{13CB59BB-F575-43F8-B2A2-B2BD92251DF6}"/>
    <cellStyle name="Millares 2 2" xfId="8" xr:uid="{FF091E0B-636D-4FDC-BBCF-D5C5D8ABE9E9}"/>
    <cellStyle name="Millares 2 2 2" xfId="22" xr:uid="{97747701-FE4B-4B32-81B9-1CE2B60A0498}"/>
    <cellStyle name="Millares 2 2 3" xfId="27" xr:uid="{102BEA16-55D5-40EB-96CE-68FE35CBC5C8}"/>
    <cellStyle name="Millares 2 2 4" xfId="32" xr:uid="{8802BFB1-D442-4E56-841E-9FF5E8AFED04}"/>
    <cellStyle name="Millares 2 3" xfId="9" xr:uid="{9F0CE811-F766-44FF-A762-72698C125040}"/>
    <cellStyle name="Millares 2 3 2" xfId="23" xr:uid="{35A5B84C-CB98-4A6D-9A24-18DECEE2728B}"/>
    <cellStyle name="Millares 2 3 3" xfId="28" xr:uid="{1F1D8CD5-5610-4878-958B-A74469FE83C7}"/>
    <cellStyle name="Millares 2 3 4" xfId="33" xr:uid="{74D79E7C-C089-42E9-A5E0-390096C80B75}"/>
    <cellStyle name="Millares 2 4" xfId="21" xr:uid="{D3B80BDD-B305-4FE7-8142-9036D1FE0E17}"/>
    <cellStyle name="Millares 2 5" xfId="26" xr:uid="{B800E3DD-1D08-49B0-B85A-CC3ECCB2B62A}"/>
    <cellStyle name="Millares 2 6" xfId="31" xr:uid="{9AAE9B0B-9263-47F2-A662-C10D6972CA2D}"/>
    <cellStyle name="Millares 3" xfId="10" xr:uid="{A11FEA58-8675-4393-A831-36BB322E7B40}"/>
    <cellStyle name="Millares 3 2" xfId="24" xr:uid="{24D7BB8F-4B83-489D-833C-41FE8A0E0C5B}"/>
    <cellStyle name="Millares 3 3" xfId="29" xr:uid="{39439BB0-5427-46D3-B2B7-9517BE86EDB6}"/>
    <cellStyle name="Millares 3 4" xfId="34" xr:uid="{EB20F066-77B1-4B71-899D-ACD5828428C2}"/>
    <cellStyle name="Moneda 2" xfId="11" xr:uid="{8CDDF73B-8AA0-49F6-A042-225AC1ADFFCE}"/>
    <cellStyle name="Moneda 2 2" xfId="25" xr:uid="{004EEB1C-5404-46D9-BAD4-498430AED9F2}"/>
    <cellStyle name="Moneda 2 3" xfId="30" xr:uid="{5C8070C4-6655-48A5-B374-CEA83C878F88}"/>
    <cellStyle name="Moneda 2 4" xfId="35" xr:uid="{ED9FB7EB-22D6-48F1-BBE4-E96DE0637B07}"/>
    <cellStyle name="Normal" xfId="0" builtinId="0"/>
    <cellStyle name="Normal 2" xfId="12" xr:uid="{06C0D61D-4C4F-4492-96DB-FBDF7EE61B73}"/>
    <cellStyle name="Normal 2 2" xfId="3" xr:uid="{8B2FAA25-486B-4F63-9296-6A02BF97A6FB}"/>
    <cellStyle name="Normal 2 3" xfId="2" xr:uid="{02800F9E-7F8B-42DF-8AD7-514852B76B5E}"/>
    <cellStyle name="Normal 3" xfId="13" xr:uid="{2632C1B9-44F8-43F4-8534-EE27132589C9}"/>
    <cellStyle name="Normal 4" xfId="14" xr:uid="{39E6F833-DB4A-4099-BB0D-5606A335E95D}"/>
    <cellStyle name="Normal 4 2" xfId="15" xr:uid="{70CD5037-6B32-48AB-95D7-4D1DF9D7CB08}"/>
    <cellStyle name="Normal 5" xfId="16" xr:uid="{48CB41CA-7DA2-4C94-9175-0B8F1E6D3AF9}"/>
    <cellStyle name="Normal 5 2" xfId="17" xr:uid="{7090A427-6642-4C63-BBB7-F9F9576B7A8E}"/>
    <cellStyle name="Normal 6" xfId="18" xr:uid="{09548875-9742-42FE-9CEE-11EA588F89C1}"/>
    <cellStyle name="Normal 6 2" xfId="19" xr:uid="{8084B510-5E59-4636-B7F0-F249DB9D8B1A}"/>
    <cellStyle name="Normal 7" xfId="4" xr:uid="{140373B2-4133-41F0-ACFF-D89C5C321399}"/>
    <cellStyle name="Normal 8" xfId="36" xr:uid="{968640D3-F754-4E07-B652-5E014C98AE93}"/>
    <cellStyle name="Porcentual 2" xfId="20" xr:uid="{6E07748C-7BDB-4E20-9419-76CCE876E3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57150</xdr:rowOff>
    </xdr:from>
    <xdr:to>
      <xdr:col>7</xdr:col>
      <xdr:colOff>1038435</xdr:colOff>
      <xdr:row>0</xdr:row>
      <xdr:rowOff>1047750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AE2A38EA-6417-4729-BDF9-55D14F83DD9A}"/>
            </a:ext>
          </a:extLst>
        </xdr:cNvPr>
        <xdr:cNvGrpSpPr/>
      </xdr:nvGrpSpPr>
      <xdr:grpSpPr>
        <a:xfrm>
          <a:off x="352425" y="57150"/>
          <a:ext cx="11182560" cy="990600"/>
          <a:chOff x="228600" y="95250"/>
          <a:chExt cx="11182560" cy="99060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A60A57A0-6956-43B0-A2A4-0A0D50DAC1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95250"/>
            <a:ext cx="2228850" cy="931231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67AB1E11-03F7-4862-8B2F-D099E7CA4B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10726" y="218000"/>
            <a:ext cx="1800434" cy="8678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sheetPr codeName="Hoja1"/>
  <dimension ref="A1:J74"/>
  <sheetViews>
    <sheetView showGridLines="0" tabSelected="1" zoomScaleNormal="100" workbookViewId="0">
      <selection activeCell="B71" sqref="B71"/>
    </sheetView>
  </sheetViews>
  <sheetFormatPr baseColWidth="10" defaultColWidth="11.42578125" defaultRowHeight="11.25" x14ac:dyDescent="0.25"/>
  <cols>
    <col min="1" max="1" width="7.42578125" style="10" customWidth="1"/>
    <col min="2" max="2" width="51.42578125" style="10" customWidth="1"/>
    <col min="3" max="8" width="19.7109375" style="10" customWidth="1"/>
    <col min="9" max="9" width="12" style="10" bestFit="1" customWidth="1"/>
    <col min="10" max="16384" width="11.42578125" style="10"/>
  </cols>
  <sheetData>
    <row r="1" spans="1:8" s="37" customFormat="1" ht="90.75" customHeight="1" x14ac:dyDescent="0.25">
      <c r="A1" s="77" t="s">
        <v>48</v>
      </c>
      <c r="B1" s="77"/>
      <c r="C1" s="77"/>
      <c r="D1" s="77"/>
      <c r="E1" s="77"/>
      <c r="F1" s="77"/>
      <c r="G1" s="77"/>
      <c r="H1" s="77"/>
    </row>
    <row r="2" spans="1:8" s="37" customFormat="1" ht="18.75" customHeight="1" x14ac:dyDescent="0.25">
      <c r="A2" s="78" t="s">
        <v>0</v>
      </c>
      <c r="B2" s="79"/>
      <c r="C2" s="73" t="s">
        <v>1</v>
      </c>
      <c r="D2" s="73"/>
      <c r="E2" s="73"/>
      <c r="F2" s="73"/>
      <c r="G2" s="73"/>
      <c r="H2" s="75" t="s">
        <v>2</v>
      </c>
    </row>
    <row r="3" spans="1:8" s="38" customFormat="1" ht="22.5" customHeight="1" x14ac:dyDescent="0.25">
      <c r="A3" s="80"/>
      <c r="B3" s="81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76"/>
    </row>
    <row r="4" spans="1:8" s="38" customFormat="1" ht="12" x14ac:dyDescent="0.25">
      <c r="A4" s="82"/>
      <c r="B4" s="83"/>
      <c r="C4" s="4" t="s">
        <v>8</v>
      </c>
      <c r="D4" s="5" t="s">
        <v>9</v>
      </c>
      <c r="E4" s="49" t="s">
        <v>10</v>
      </c>
      <c r="F4" s="5" t="s">
        <v>11</v>
      </c>
      <c r="G4" s="5" t="s">
        <v>12</v>
      </c>
      <c r="H4" s="49" t="s">
        <v>13</v>
      </c>
    </row>
    <row r="5" spans="1:8" ht="17.25" customHeight="1" x14ac:dyDescent="0.25">
      <c r="A5" s="39"/>
      <c r="B5" s="6" t="s">
        <v>14</v>
      </c>
      <c r="C5" s="58"/>
      <c r="D5" s="60"/>
      <c r="E5" s="58"/>
      <c r="F5" s="62"/>
      <c r="G5" s="58"/>
      <c r="H5" s="58"/>
    </row>
    <row r="6" spans="1:8" ht="17.25" customHeight="1" x14ac:dyDescent="0.25">
      <c r="A6" s="39"/>
      <c r="B6" s="6" t="s">
        <v>15</v>
      </c>
      <c r="C6" s="59"/>
      <c r="D6" s="61"/>
      <c r="E6" s="59"/>
      <c r="F6" s="63"/>
      <c r="G6" s="59"/>
      <c r="H6" s="59"/>
    </row>
    <row r="7" spans="1:8" ht="17.25" customHeight="1" x14ac:dyDescent="0.25">
      <c r="A7" s="39"/>
      <c r="B7" s="6" t="s">
        <v>16</v>
      </c>
      <c r="C7" s="59"/>
      <c r="D7" s="61"/>
      <c r="E7" s="59"/>
      <c r="F7" s="63"/>
      <c r="G7" s="59"/>
      <c r="H7" s="59"/>
    </row>
    <row r="8" spans="1:8" ht="17.25" customHeight="1" x14ac:dyDescent="0.25">
      <c r="A8" s="39"/>
      <c r="B8" s="6" t="s">
        <v>17</v>
      </c>
      <c r="C8" s="59"/>
      <c r="D8" s="61"/>
      <c r="E8" s="59"/>
      <c r="F8" s="63"/>
      <c r="G8" s="59"/>
      <c r="H8" s="59"/>
    </row>
    <row r="9" spans="1:8" ht="17.25" customHeight="1" x14ac:dyDescent="0.25">
      <c r="A9" s="39"/>
      <c r="B9" s="6" t="s">
        <v>18</v>
      </c>
      <c r="C9" s="59">
        <v>6992000</v>
      </c>
      <c r="D9" s="61">
        <v>337118.13</v>
      </c>
      <c r="E9" s="59">
        <v>7329118.1299999999</v>
      </c>
      <c r="F9" s="63">
        <v>7329118.1299999999</v>
      </c>
      <c r="G9" s="59">
        <v>7329118.1299999999</v>
      </c>
      <c r="H9" s="59">
        <v>337118.12999999989</v>
      </c>
    </row>
    <row r="10" spans="1:8" ht="17.25" customHeight="1" x14ac:dyDescent="0.25">
      <c r="A10" s="40"/>
      <c r="B10" s="6" t="s">
        <v>19</v>
      </c>
      <c r="C10" s="59"/>
      <c r="D10" s="61"/>
      <c r="E10" s="59"/>
      <c r="F10" s="63"/>
      <c r="G10" s="59"/>
      <c r="H10" s="59"/>
    </row>
    <row r="11" spans="1:8" ht="24" x14ac:dyDescent="0.25">
      <c r="A11" s="40"/>
      <c r="B11" s="6" t="s">
        <v>20</v>
      </c>
      <c r="C11" s="59">
        <v>1080000</v>
      </c>
      <c r="D11" s="61">
        <v>816680.01</v>
      </c>
      <c r="E11" s="59">
        <v>1896680.01</v>
      </c>
      <c r="F11" s="63">
        <v>1896680.01</v>
      </c>
      <c r="G11" s="59">
        <v>1896680.01</v>
      </c>
      <c r="H11" s="59">
        <v>816680.01</v>
      </c>
    </row>
    <row r="12" spans="1:8" ht="37.5" customHeight="1" x14ac:dyDescent="0.25">
      <c r="A12" s="39"/>
      <c r="B12" s="6" t="s">
        <v>40</v>
      </c>
      <c r="C12" s="59"/>
      <c r="D12" s="61"/>
      <c r="E12" s="59"/>
      <c r="F12" s="63"/>
      <c r="G12" s="59"/>
      <c r="H12" s="59"/>
    </row>
    <row r="13" spans="1:8" ht="30.75" customHeight="1" x14ac:dyDescent="0.25">
      <c r="A13" s="40">
        <v>61</v>
      </c>
      <c r="B13" s="6" t="s">
        <v>22</v>
      </c>
      <c r="C13" s="59">
        <v>662867296</v>
      </c>
      <c r="D13" s="61">
        <v>0</v>
      </c>
      <c r="E13" s="59">
        <v>662867296</v>
      </c>
      <c r="F13" s="63">
        <v>662867296</v>
      </c>
      <c r="G13" s="59">
        <v>662867296</v>
      </c>
      <c r="H13" s="59">
        <v>0</v>
      </c>
    </row>
    <row r="14" spans="1:8" ht="17.25" customHeight="1" x14ac:dyDescent="0.25">
      <c r="A14" s="40">
        <v>62</v>
      </c>
      <c r="B14" s="6" t="s">
        <v>23</v>
      </c>
      <c r="C14" s="59">
        <v>0</v>
      </c>
      <c r="D14" s="61">
        <v>28017713.800000001</v>
      </c>
      <c r="E14" s="59">
        <v>28017713.800000001</v>
      </c>
      <c r="F14" s="63">
        <v>0</v>
      </c>
      <c r="G14" s="59">
        <v>0</v>
      </c>
      <c r="H14" s="59">
        <v>0</v>
      </c>
    </row>
    <row r="15" spans="1:8" ht="12" x14ac:dyDescent="0.25">
      <c r="A15" s="39"/>
      <c r="B15" s="41"/>
      <c r="C15" s="57"/>
      <c r="D15" s="64"/>
      <c r="E15" s="57"/>
      <c r="F15" s="65"/>
      <c r="G15" s="57"/>
      <c r="H15" s="57"/>
    </row>
    <row r="16" spans="1:8" ht="15.75" customHeight="1" x14ac:dyDescent="0.25">
      <c r="A16" s="7"/>
      <c r="B16" s="8" t="s">
        <v>24</v>
      </c>
      <c r="C16" s="56">
        <v>670939296</v>
      </c>
      <c r="D16" s="56">
        <v>29171511.940000001</v>
      </c>
      <c r="E16" s="56">
        <v>700110807.94000006</v>
      </c>
      <c r="F16" s="56">
        <v>672093094.13999999</v>
      </c>
      <c r="G16" s="56">
        <v>672093094.13999999</v>
      </c>
      <c r="H16" s="84">
        <f>SUM(H5:H15)</f>
        <v>1153798.1399999999</v>
      </c>
    </row>
    <row r="17" spans="1:10" ht="15.75" customHeight="1" x14ac:dyDescent="0.25">
      <c r="A17" s="11"/>
      <c r="B17" s="12"/>
      <c r="C17" s="52"/>
      <c r="D17" s="52"/>
      <c r="E17" s="54"/>
      <c r="F17" s="53" t="s">
        <v>25</v>
      </c>
      <c r="G17" s="55"/>
      <c r="H17" s="85"/>
    </row>
    <row r="18" spans="1:10" ht="12" x14ac:dyDescent="0.25">
      <c r="A18" s="66" t="s">
        <v>26</v>
      </c>
      <c r="B18" s="67"/>
      <c r="C18" s="72" t="s">
        <v>1</v>
      </c>
      <c r="D18" s="73"/>
      <c r="E18" s="73"/>
      <c r="F18" s="73"/>
      <c r="G18" s="74"/>
      <c r="H18" s="75" t="s">
        <v>2</v>
      </c>
    </row>
    <row r="19" spans="1:10" ht="24" x14ac:dyDescent="0.25">
      <c r="A19" s="68"/>
      <c r="B19" s="69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76"/>
    </row>
    <row r="20" spans="1:10" ht="12" x14ac:dyDescent="0.25">
      <c r="A20" s="70"/>
      <c r="B20" s="71"/>
      <c r="C20" s="4" t="s">
        <v>8</v>
      </c>
      <c r="D20" s="5" t="s">
        <v>9</v>
      </c>
      <c r="E20" s="49" t="s">
        <v>10</v>
      </c>
      <c r="F20" s="5" t="s">
        <v>11</v>
      </c>
      <c r="G20" s="5" t="s">
        <v>12</v>
      </c>
      <c r="H20" s="49" t="s">
        <v>13</v>
      </c>
    </row>
    <row r="21" spans="1:10" ht="21" customHeight="1" x14ac:dyDescent="0.25">
      <c r="A21" s="13" t="s">
        <v>27</v>
      </c>
      <c r="B21" s="14"/>
      <c r="C21" s="15">
        <f>SUM(C22:C29)</f>
        <v>0</v>
      </c>
      <c r="D21" s="15">
        <v>0</v>
      </c>
      <c r="E21" s="15">
        <f>+C21+D21</f>
        <v>0</v>
      </c>
      <c r="F21" s="15">
        <v>0</v>
      </c>
      <c r="G21" s="15">
        <v>0</v>
      </c>
      <c r="H21" s="15">
        <f>+G21-C21</f>
        <v>0</v>
      </c>
    </row>
    <row r="22" spans="1:10" ht="16.5" customHeight="1" x14ac:dyDescent="0.25">
      <c r="A22" s="16"/>
      <c r="B22" s="17" t="s">
        <v>14</v>
      </c>
      <c r="C22" s="18"/>
      <c r="D22" s="18"/>
      <c r="E22" s="18"/>
      <c r="F22" s="18"/>
      <c r="G22" s="18"/>
      <c r="H22" s="18"/>
    </row>
    <row r="23" spans="1:10" ht="16.5" customHeight="1" x14ac:dyDescent="0.25">
      <c r="A23" s="16"/>
      <c r="B23" s="17" t="s">
        <v>15</v>
      </c>
      <c r="C23" s="18"/>
      <c r="D23" s="18"/>
      <c r="E23" s="18"/>
      <c r="F23" s="18"/>
      <c r="G23" s="18"/>
      <c r="H23" s="18"/>
    </row>
    <row r="24" spans="1:10" ht="16.5" customHeight="1" x14ac:dyDescent="0.25">
      <c r="A24" s="16"/>
      <c r="B24" s="17" t="s">
        <v>16</v>
      </c>
      <c r="C24" s="18"/>
      <c r="D24" s="18"/>
      <c r="E24" s="18"/>
      <c r="F24" s="18"/>
      <c r="G24" s="18"/>
      <c r="H24" s="18"/>
    </row>
    <row r="25" spans="1:10" ht="16.5" customHeight="1" x14ac:dyDescent="0.25">
      <c r="A25" s="16"/>
      <c r="B25" s="17" t="s">
        <v>17</v>
      </c>
      <c r="C25" s="18"/>
      <c r="D25" s="18"/>
      <c r="E25" s="18"/>
      <c r="F25" s="18"/>
      <c r="G25" s="18"/>
      <c r="H25" s="18"/>
    </row>
    <row r="26" spans="1:10" ht="16.5" customHeight="1" x14ac:dyDescent="0.25">
      <c r="A26" s="16"/>
      <c r="B26" s="19" t="s">
        <v>41</v>
      </c>
      <c r="C26" s="18"/>
      <c r="D26" s="18"/>
      <c r="E26" s="18"/>
      <c r="F26" s="18"/>
      <c r="G26" s="18"/>
      <c r="H26" s="18"/>
    </row>
    <row r="27" spans="1:10" ht="16.5" customHeight="1" x14ac:dyDescent="0.25">
      <c r="A27" s="16"/>
      <c r="B27" s="19" t="s">
        <v>42</v>
      </c>
      <c r="C27" s="18"/>
      <c r="D27" s="18"/>
      <c r="E27" s="18"/>
      <c r="F27" s="18"/>
      <c r="G27" s="18"/>
      <c r="H27" s="18"/>
    </row>
    <row r="28" spans="1:10" ht="36" x14ac:dyDescent="0.25">
      <c r="A28" s="16"/>
      <c r="B28" s="17" t="s">
        <v>21</v>
      </c>
      <c r="C28" s="18"/>
      <c r="D28" s="18"/>
      <c r="E28" s="18"/>
      <c r="F28" s="18"/>
      <c r="G28" s="18"/>
      <c r="H28" s="18"/>
    </row>
    <row r="29" spans="1:10" ht="24" x14ac:dyDescent="0.25">
      <c r="A29" s="16"/>
      <c r="B29" s="20" t="s">
        <v>22</v>
      </c>
      <c r="C29" s="18"/>
      <c r="D29" s="18"/>
      <c r="E29" s="18"/>
      <c r="F29" s="18"/>
      <c r="G29" s="18"/>
      <c r="H29" s="18"/>
    </row>
    <row r="30" spans="1:10" ht="12" x14ac:dyDescent="0.25">
      <c r="A30" s="16"/>
      <c r="B30" s="21"/>
      <c r="C30" s="18"/>
      <c r="D30" s="18"/>
      <c r="E30" s="22"/>
      <c r="F30" s="18"/>
      <c r="G30" s="18"/>
      <c r="H30" s="22"/>
    </row>
    <row r="31" spans="1:10" ht="45" customHeight="1" x14ac:dyDescent="0.25">
      <c r="A31" s="86" t="s">
        <v>28</v>
      </c>
      <c r="B31" s="87"/>
      <c r="C31" s="22">
        <f>SUM(C32:C35)</f>
        <v>670939296</v>
      </c>
      <c r="D31" s="22">
        <f t="shared" ref="D31:G31" si="0">SUM(D32:D35)</f>
        <v>1153798.1400000001</v>
      </c>
      <c r="E31" s="22">
        <f>+C31+D31</f>
        <v>672093094.13999999</v>
      </c>
      <c r="F31" s="22">
        <f t="shared" si="0"/>
        <v>672093094.13999999</v>
      </c>
      <c r="G31" s="22">
        <f t="shared" si="0"/>
        <v>672093094.13999999</v>
      </c>
      <c r="H31" s="22">
        <f>+G31-C31</f>
        <v>1153798.1399999857</v>
      </c>
      <c r="J31" s="48"/>
    </row>
    <row r="32" spans="1:10" ht="16.5" customHeight="1" x14ac:dyDescent="0.25">
      <c r="A32" s="16"/>
      <c r="B32" s="17" t="s">
        <v>15</v>
      </c>
      <c r="C32" s="51"/>
      <c r="D32" s="51"/>
      <c r="E32" s="51"/>
      <c r="F32" s="51"/>
      <c r="G32" s="51"/>
      <c r="H32" s="51"/>
    </row>
    <row r="33" spans="1:10" ht="17.25" customHeight="1" x14ac:dyDescent="0.25">
      <c r="A33" s="16"/>
      <c r="B33" s="17" t="s">
        <v>43</v>
      </c>
      <c r="C33" s="51">
        <v>6992000</v>
      </c>
      <c r="D33" s="51">
        <v>337118.13</v>
      </c>
      <c r="E33" s="51">
        <v>7329118.1299999999</v>
      </c>
      <c r="F33" s="51">
        <v>7329118.1299999999</v>
      </c>
      <c r="G33" s="51">
        <v>7329118.1299999999</v>
      </c>
      <c r="H33" s="51">
        <v>337118.12999999989</v>
      </c>
    </row>
    <row r="34" spans="1:10" ht="25.5" x14ac:dyDescent="0.25">
      <c r="A34" s="16"/>
      <c r="B34" s="17" t="s">
        <v>44</v>
      </c>
      <c r="C34" s="51">
        <v>1080000</v>
      </c>
      <c r="D34" s="51">
        <v>816680.01</v>
      </c>
      <c r="E34" s="51">
        <v>1896680.01</v>
      </c>
      <c r="F34" s="51">
        <v>1896680.01</v>
      </c>
      <c r="G34" s="51">
        <v>1896680.01</v>
      </c>
      <c r="H34" s="51">
        <v>816680.01</v>
      </c>
    </row>
    <row r="35" spans="1:10" ht="26.25" customHeight="1" x14ac:dyDescent="0.25">
      <c r="A35" s="16"/>
      <c r="B35" s="17" t="s">
        <v>22</v>
      </c>
      <c r="C35" s="51">
        <v>662867296</v>
      </c>
      <c r="D35" s="51">
        <v>0</v>
      </c>
      <c r="E35" s="51">
        <v>662867296</v>
      </c>
      <c r="F35" s="51">
        <v>662867296</v>
      </c>
      <c r="G35" s="51">
        <v>662867296</v>
      </c>
      <c r="H35" s="51">
        <v>0</v>
      </c>
    </row>
    <row r="36" spans="1:10" ht="16.5" customHeight="1" x14ac:dyDescent="0.25">
      <c r="A36" s="16"/>
      <c r="B36" s="17"/>
      <c r="C36" s="51"/>
      <c r="D36" s="51"/>
      <c r="E36" s="51"/>
      <c r="F36" s="51"/>
      <c r="G36" s="51"/>
      <c r="H36" s="51"/>
    </row>
    <row r="37" spans="1:10" ht="17.25" customHeight="1" x14ac:dyDescent="0.25">
      <c r="A37" s="23" t="s">
        <v>23</v>
      </c>
      <c r="B37" s="24"/>
      <c r="C37" s="22">
        <f>+C38</f>
        <v>0</v>
      </c>
      <c r="D37" s="22">
        <f>+D38</f>
        <v>28017713.800000001</v>
      </c>
      <c r="E37" s="22">
        <f>+C37+D37</f>
        <v>28017713.800000001</v>
      </c>
      <c r="F37" s="22">
        <f>+F38</f>
        <v>0</v>
      </c>
      <c r="G37" s="22">
        <f>+G38</f>
        <v>0</v>
      </c>
      <c r="H37" s="22">
        <f t="shared" ref="H37" si="1">+G37-C37</f>
        <v>0</v>
      </c>
    </row>
    <row r="38" spans="1:10" ht="17.25" customHeight="1" x14ac:dyDescent="0.25">
      <c r="A38" s="25"/>
      <c r="B38" s="17" t="s">
        <v>23</v>
      </c>
      <c r="C38" s="51"/>
      <c r="D38" s="51">
        <v>28017713.800000001</v>
      </c>
      <c r="E38" s="51">
        <v>28017713.800000001</v>
      </c>
      <c r="F38" s="51"/>
      <c r="G38" s="51"/>
      <c r="H38" s="51"/>
    </row>
    <row r="39" spans="1:10" ht="12" x14ac:dyDescent="0.25">
      <c r="A39" s="25"/>
      <c r="B39" s="17"/>
      <c r="C39" s="22"/>
      <c r="D39" s="50"/>
      <c r="E39" s="50"/>
      <c r="F39" s="50"/>
      <c r="G39" s="50"/>
      <c r="H39" s="50"/>
    </row>
    <row r="40" spans="1:10" ht="24.75" customHeight="1" x14ac:dyDescent="0.25">
      <c r="A40" s="26"/>
      <c r="B40" s="27" t="s">
        <v>24</v>
      </c>
      <c r="C40" s="9">
        <f>+C21+C31+C37</f>
        <v>670939296</v>
      </c>
      <c r="D40" s="9">
        <f t="shared" ref="D40:G40" si="2">+D21+D31+D37</f>
        <v>29171511.940000001</v>
      </c>
      <c r="E40" s="9">
        <f>+C40+D40</f>
        <v>700110807.94000006</v>
      </c>
      <c r="F40" s="9">
        <f t="shared" si="2"/>
        <v>672093094.13999999</v>
      </c>
      <c r="G40" s="9">
        <f t="shared" si="2"/>
        <v>672093094.13999999</v>
      </c>
      <c r="H40" s="84">
        <f>+H31+H37+H21</f>
        <v>1153798.1399999857</v>
      </c>
    </row>
    <row r="41" spans="1:10" ht="21.75" customHeight="1" x14ac:dyDescent="0.25">
      <c r="A41" s="42"/>
      <c r="B41" s="43"/>
      <c r="C41" s="44"/>
      <c r="D41" s="44"/>
      <c r="E41" s="44"/>
      <c r="F41" s="28" t="s">
        <v>25</v>
      </c>
      <c r="G41" s="45"/>
      <c r="H41" s="85"/>
    </row>
    <row r="42" spans="1:10" ht="18.75" customHeight="1" x14ac:dyDescent="0.25"/>
    <row r="43" spans="1:10" ht="18.75" customHeight="1" x14ac:dyDescent="0.25"/>
    <row r="44" spans="1:10" ht="18.75" customHeight="1" x14ac:dyDescent="0.25">
      <c r="A44" s="66" t="s">
        <v>30</v>
      </c>
      <c r="B44" s="67"/>
      <c r="C44" s="73" t="s">
        <v>1</v>
      </c>
      <c r="D44" s="73"/>
      <c r="E44" s="73"/>
      <c r="F44" s="73"/>
      <c r="G44" s="73"/>
      <c r="H44" s="75" t="s">
        <v>2</v>
      </c>
    </row>
    <row r="45" spans="1:10" ht="28.5" customHeight="1" x14ac:dyDescent="0.25">
      <c r="A45" s="68"/>
      <c r="B45" s="69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76"/>
    </row>
    <row r="46" spans="1:10" ht="18.75" customHeight="1" x14ac:dyDescent="0.25">
      <c r="A46" s="70"/>
      <c r="B46" s="71"/>
      <c r="C46" s="4" t="s">
        <v>8</v>
      </c>
      <c r="D46" s="5" t="s">
        <v>9</v>
      </c>
      <c r="E46" s="5" t="s">
        <v>10</v>
      </c>
      <c r="F46" s="5" t="s">
        <v>11</v>
      </c>
      <c r="G46" s="5" t="s">
        <v>12</v>
      </c>
      <c r="H46" s="5" t="s">
        <v>13</v>
      </c>
    </row>
    <row r="47" spans="1:10" ht="18.75" customHeight="1" x14ac:dyDescent="0.25">
      <c r="A47" s="32">
        <v>1</v>
      </c>
      <c r="B47" s="33" t="s">
        <v>31</v>
      </c>
      <c r="C47" s="34">
        <f>+C49+C54+C57</f>
        <v>670939296</v>
      </c>
      <c r="D47" s="34">
        <f>+D49+D54+D57</f>
        <v>29171511.940000001</v>
      </c>
      <c r="E47" s="34">
        <f>+C47+D47</f>
        <v>700110807.94000006</v>
      </c>
      <c r="F47" s="34">
        <f>+F49+F54+F57</f>
        <v>672093094.13999999</v>
      </c>
      <c r="G47" s="34">
        <f>+G49+G54+G57</f>
        <v>672093094.13999999</v>
      </c>
      <c r="H47" s="36">
        <f>+G47-C47</f>
        <v>1153798.1399999857</v>
      </c>
      <c r="J47" s="35"/>
    </row>
    <row r="48" spans="1:10" ht="18.75" customHeight="1" x14ac:dyDescent="0.25">
      <c r="A48" s="32"/>
      <c r="B48" s="33"/>
      <c r="C48" s="34"/>
      <c r="D48" s="34"/>
      <c r="E48" s="34"/>
      <c r="F48" s="34"/>
      <c r="G48" s="34"/>
      <c r="H48" s="34"/>
    </row>
    <row r="49" spans="1:9" ht="18.75" customHeight="1" x14ac:dyDescent="0.25">
      <c r="A49" s="32">
        <v>1.1000000000000001</v>
      </c>
      <c r="B49" s="33" t="s">
        <v>32</v>
      </c>
      <c r="C49" s="34">
        <f>SUM(C50:C52)</f>
        <v>670939296</v>
      </c>
      <c r="D49" s="34">
        <f>SUM(D50:D52)</f>
        <v>1153798.1400000001</v>
      </c>
      <c r="E49" s="34">
        <f>+D49+C49</f>
        <v>672093094.13999999</v>
      </c>
      <c r="F49" s="34">
        <f>SUM(F50:F52)</f>
        <v>672093094.13999999</v>
      </c>
      <c r="G49" s="34">
        <f>SUM(G50:G52)</f>
        <v>672093094.13999999</v>
      </c>
      <c r="H49" s="36">
        <f>+G49-C49</f>
        <v>1153798.1399999857</v>
      </c>
    </row>
    <row r="50" spans="1:9" ht="18.75" customHeight="1" x14ac:dyDescent="0.2">
      <c r="A50" s="30" t="s">
        <v>33</v>
      </c>
      <c r="B50" s="29" t="s">
        <v>34</v>
      </c>
      <c r="C50" s="91">
        <v>6992000</v>
      </c>
      <c r="D50" s="91">
        <v>337118.13</v>
      </c>
      <c r="E50" s="92">
        <f t="shared" ref="E50:E52" si="3">+D50+C50</f>
        <v>7329118.1299999999</v>
      </c>
      <c r="F50" s="91">
        <v>7329118.1299999999</v>
      </c>
      <c r="G50" s="91">
        <v>7329118.1299999999</v>
      </c>
      <c r="H50" s="92">
        <f t="shared" ref="H50:H52" si="4">+G50-C50</f>
        <v>337118.12999999989</v>
      </c>
    </row>
    <row r="51" spans="1:9" ht="18.75" customHeight="1" x14ac:dyDescent="0.2">
      <c r="A51" s="30" t="s">
        <v>35</v>
      </c>
      <c r="B51" s="29" t="s">
        <v>45</v>
      </c>
      <c r="C51" s="91">
        <v>1080000</v>
      </c>
      <c r="D51" s="91">
        <v>816680.01</v>
      </c>
      <c r="E51" s="92">
        <f t="shared" si="3"/>
        <v>1896680.01</v>
      </c>
      <c r="F51" s="91">
        <v>1896680.01</v>
      </c>
      <c r="G51" s="91">
        <v>1896680.01</v>
      </c>
      <c r="H51" s="92">
        <f t="shared" si="4"/>
        <v>816680.01</v>
      </c>
    </row>
    <row r="52" spans="1:9" ht="23.25" customHeight="1" x14ac:dyDescent="0.2">
      <c r="A52" s="30" t="s">
        <v>36</v>
      </c>
      <c r="B52" s="29" t="s">
        <v>46</v>
      </c>
      <c r="C52" s="91">
        <v>662867296</v>
      </c>
      <c r="D52" s="91">
        <v>0</v>
      </c>
      <c r="E52" s="92">
        <f t="shared" si="3"/>
        <v>662867296</v>
      </c>
      <c r="F52" s="91">
        <v>662867296</v>
      </c>
      <c r="G52" s="91">
        <v>662867296</v>
      </c>
      <c r="H52" s="92">
        <f t="shared" si="4"/>
        <v>0</v>
      </c>
    </row>
    <row r="53" spans="1:9" ht="18.75" customHeight="1" x14ac:dyDescent="0.25">
      <c r="A53" s="30"/>
      <c r="B53" s="29"/>
      <c r="C53" s="31"/>
      <c r="D53" s="31"/>
      <c r="E53" s="31"/>
      <c r="F53" s="31"/>
      <c r="G53" s="31"/>
      <c r="H53" s="31"/>
    </row>
    <row r="54" spans="1:9" ht="18.75" customHeight="1" x14ac:dyDescent="0.25">
      <c r="A54" s="32">
        <v>1.2</v>
      </c>
      <c r="B54" s="33" t="s">
        <v>37</v>
      </c>
      <c r="C54" s="93">
        <f>+C55</f>
        <v>0</v>
      </c>
      <c r="D54" s="93">
        <f>+D55</f>
        <v>0</v>
      </c>
      <c r="E54" s="93">
        <f>+D54+C54</f>
        <v>0</v>
      </c>
      <c r="F54" s="93">
        <f>+F55</f>
        <v>0</v>
      </c>
      <c r="G54" s="93">
        <f>+G55</f>
        <v>0</v>
      </c>
      <c r="H54" s="93">
        <f>+G54-C54</f>
        <v>0</v>
      </c>
      <c r="I54" s="35"/>
    </row>
    <row r="55" spans="1:9" ht="26.25" customHeight="1" x14ac:dyDescent="0.25">
      <c r="A55" s="30" t="s">
        <v>38</v>
      </c>
      <c r="B55" s="29" t="s">
        <v>47</v>
      </c>
      <c r="C55" s="94"/>
      <c r="D55" s="94"/>
      <c r="E55" s="92">
        <f t="shared" ref="E55" si="5">+D55+C55</f>
        <v>0</v>
      </c>
      <c r="F55" s="94"/>
      <c r="G55" s="94"/>
      <c r="H55" s="92"/>
    </row>
    <row r="56" spans="1:9" ht="18.75" customHeight="1" x14ac:dyDescent="0.25">
      <c r="A56" s="30"/>
      <c r="B56" s="29"/>
      <c r="C56" s="92"/>
      <c r="D56" s="92"/>
      <c r="E56" s="92"/>
      <c r="F56" s="92"/>
      <c r="G56" s="92"/>
      <c r="H56" s="92"/>
    </row>
    <row r="57" spans="1:9" ht="18.75" customHeight="1" x14ac:dyDescent="0.25">
      <c r="A57" s="32">
        <v>3</v>
      </c>
      <c r="B57" s="33" t="s">
        <v>39</v>
      </c>
      <c r="C57" s="93">
        <v>0</v>
      </c>
      <c r="D57" s="93">
        <f>+D58</f>
        <v>28017713.800000001</v>
      </c>
      <c r="E57" s="93">
        <f>+E58</f>
        <v>28017713.800000001</v>
      </c>
      <c r="F57" s="93">
        <v>0</v>
      </c>
      <c r="G57" s="93">
        <v>0</v>
      </c>
      <c r="H57" s="93">
        <v>0</v>
      </c>
    </row>
    <row r="58" spans="1:9" ht="18.75" customHeight="1" x14ac:dyDescent="0.25">
      <c r="A58" s="32">
        <v>3.2</v>
      </c>
      <c r="B58" s="33" t="s">
        <v>49</v>
      </c>
      <c r="C58" s="93">
        <v>0</v>
      </c>
      <c r="D58" s="93">
        <f>+D59</f>
        <v>28017713.800000001</v>
      </c>
      <c r="E58" s="93">
        <f>+E59</f>
        <v>28017713.800000001</v>
      </c>
      <c r="F58" s="93">
        <v>0</v>
      </c>
      <c r="G58" s="93">
        <v>0</v>
      </c>
      <c r="H58" s="93">
        <v>0</v>
      </c>
    </row>
    <row r="59" spans="1:9" ht="18.75" customHeight="1" x14ac:dyDescent="0.2">
      <c r="A59" s="30" t="s">
        <v>50</v>
      </c>
      <c r="B59" s="29" t="s">
        <v>51</v>
      </c>
      <c r="C59" s="92">
        <v>0</v>
      </c>
      <c r="D59" s="91">
        <v>28017713.800000001</v>
      </c>
      <c r="E59" s="91">
        <v>28017713.800000001</v>
      </c>
      <c r="F59" s="92">
        <v>0</v>
      </c>
      <c r="G59" s="92">
        <v>0</v>
      </c>
      <c r="H59" s="92">
        <v>0</v>
      </c>
    </row>
    <row r="60" spans="1:9" ht="18.75" customHeight="1" x14ac:dyDescent="0.25">
      <c r="A60" s="32"/>
      <c r="B60" s="33"/>
      <c r="C60" s="34"/>
      <c r="D60" s="34"/>
      <c r="E60" s="34"/>
      <c r="F60" s="31"/>
      <c r="G60" s="31"/>
      <c r="H60" s="31"/>
    </row>
    <row r="61" spans="1:9" ht="18.75" customHeight="1" x14ac:dyDescent="0.25">
      <c r="A61" s="7"/>
      <c r="B61" s="8" t="s">
        <v>24</v>
      </c>
      <c r="C61" s="9">
        <f>+C49+C54+C57</f>
        <v>670939296</v>
      </c>
      <c r="D61" s="9">
        <f>D49+D54+D57</f>
        <v>29171511.940000001</v>
      </c>
      <c r="E61" s="9">
        <f>+C61+D61</f>
        <v>700110807.94000006</v>
      </c>
      <c r="F61" s="9">
        <f>+F49+F54+F57</f>
        <v>672093094.13999999</v>
      </c>
      <c r="G61" s="9">
        <f>+G49+G54+G57</f>
        <v>672093094.13999999</v>
      </c>
      <c r="H61" s="84">
        <f>+H47</f>
        <v>1153798.1399999857</v>
      </c>
    </row>
    <row r="62" spans="1:9" ht="18.75" customHeight="1" x14ac:dyDescent="0.25">
      <c r="A62" s="46"/>
      <c r="B62" s="46"/>
      <c r="C62" s="47"/>
      <c r="D62" s="47"/>
      <c r="E62" s="47"/>
      <c r="F62" s="89" t="s">
        <v>25</v>
      </c>
      <c r="G62" s="90"/>
      <c r="H62" s="85"/>
    </row>
    <row r="64" spans="1:9" x14ac:dyDescent="0.25">
      <c r="A64" s="95" t="s">
        <v>52</v>
      </c>
      <c r="B64" s="96"/>
      <c r="C64" s="96"/>
      <c r="D64" s="96"/>
      <c r="E64" s="48"/>
      <c r="F64" s="48"/>
      <c r="G64" s="48"/>
    </row>
    <row r="65" spans="1:8" x14ac:dyDescent="0.25">
      <c r="A65" s="95" t="s">
        <v>53</v>
      </c>
      <c r="B65" s="96"/>
      <c r="C65" s="96"/>
      <c r="D65" s="96"/>
      <c r="E65" s="48"/>
      <c r="F65" s="48"/>
      <c r="G65" s="48"/>
    </row>
    <row r="66" spans="1:8" ht="27.75" customHeight="1" x14ac:dyDescent="0.25">
      <c r="A66" s="97" t="s">
        <v>54</v>
      </c>
      <c r="B66" s="97"/>
      <c r="C66" s="97"/>
      <c r="D66" s="97"/>
    </row>
    <row r="67" spans="1:8" ht="3.75" customHeight="1" x14ac:dyDescent="0.25"/>
    <row r="68" spans="1:8" x14ac:dyDescent="0.25">
      <c r="C68" s="48"/>
      <c r="D68" s="48"/>
      <c r="E68" s="48"/>
      <c r="F68" s="48"/>
      <c r="G68" s="48"/>
    </row>
    <row r="69" spans="1:8" ht="12.75" x14ac:dyDescent="0.25">
      <c r="A69" s="88" t="s">
        <v>29</v>
      </c>
      <c r="B69" s="88"/>
      <c r="C69" s="88"/>
      <c r="D69" s="88"/>
      <c r="E69" s="88"/>
      <c r="F69" s="88"/>
      <c r="G69" s="88"/>
      <c r="H69" s="88"/>
    </row>
    <row r="74" spans="1:8" x14ac:dyDescent="0.25">
      <c r="D74" s="95"/>
      <c r="E74" s="96"/>
      <c r="F74" s="96"/>
      <c r="G74" s="96"/>
      <c r="H74" s="48"/>
    </row>
  </sheetData>
  <sheetProtection formatCells="0" formatColumns="0" formatRows="0" insertRows="0" autoFilter="0"/>
  <mergeCells count="17">
    <mergeCell ref="A66:D66"/>
    <mergeCell ref="A69:H69"/>
    <mergeCell ref="A31:B31"/>
    <mergeCell ref="H40:H41"/>
    <mergeCell ref="A44:B46"/>
    <mergeCell ref="C44:G44"/>
    <mergeCell ref="H44:H45"/>
    <mergeCell ref="H61:H62"/>
    <mergeCell ref="F62:G62"/>
    <mergeCell ref="A18:B20"/>
    <mergeCell ref="C18:G18"/>
    <mergeCell ref="H18:H19"/>
    <mergeCell ref="A1:H1"/>
    <mergeCell ref="A2:B4"/>
    <mergeCell ref="C2:G2"/>
    <mergeCell ref="H2:H3"/>
    <mergeCell ref="H16:H17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rowBreaks count="2" manualBreakCount="2">
    <brk id="17" max="7" man="1"/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0321_EAI_CE_PLGT_000_2204</vt:lpstr>
      <vt:lpstr>'0321_EAI_CE_PLGT_000_2204'!Área_de_impresión</vt:lpstr>
      <vt:lpstr>'0321_EAI_CE_PLGT_000_2204'!Títulos_a_imprimir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2022-01-26T04:26:29Z</cp:lastPrinted>
  <dcterms:created xsi:type="dcterms:W3CDTF">2019-02-01T00:45:01Z</dcterms:created>
  <dcterms:modified xsi:type="dcterms:W3CDTF">2023-01-30T02:07:05Z</dcterms:modified>
</cp:coreProperties>
</file>