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2_Armonización Presupuestal\"/>
    </mc:Choice>
  </mc:AlternateContent>
  <xr:revisionPtr revIDLastSave="0" documentId="13_ncr:1_{1AE37381-483A-4153-A520-14DE9C41E655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0321_EAI_CRI_PLGT_000_2204" sheetId="1" r:id="rId1"/>
  </sheets>
  <externalReferences>
    <externalReference r:id="rId2"/>
    <externalReference r:id="rId3"/>
  </externalReferences>
  <definedNames>
    <definedName name="_xlnm._FilterDatabase" localSheetId="0" hidden="1">'0321_EAI_CRI_PLGT_000_2204'!$A$3:$H$4</definedName>
    <definedName name="_xlnm.Print_Area" localSheetId="0">'0321_EAI_CRI_PLGT_000_2204'!$A$1:$H$73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'0321_EAI_CRI_PLGT_000_2204'!$1:$1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H16" i="1"/>
  <c r="C37" i="1"/>
  <c r="D37" i="1"/>
  <c r="E47" i="1" l="1"/>
  <c r="G59" i="1"/>
  <c r="F59" i="1"/>
  <c r="D59" i="1"/>
  <c r="C59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59" i="1" l="1"/>
  <c r="C31" i="1"/>
  <c r="G37" i="1"/>
  <c r="F37" i="1"/>
  <c r="C21" i="1"/>
  <c r="H21" i="1" s="1"/>
  <c r="G31" i="1"/>
  <c r="F31" i="1"/>
  <c r="D31" i="1"/>
  <c r="H31" i="1" l="1"/>
  <c r="E37" i="1"/>
  <c r="E21" i="1"/>
  <c r="C40" i="1"/>
  <c r="G40" i="1"/>
  <c r="F40" i="1"/>
  <c r="E31" i="1"/>
  <c r="H37" i="1"/>
  <c r="D40" i="1"/>
  <c r="H40" i="1" l="1"/>
  <c r="E40" i="1"/>
</calcChain>
</file>

<file path=xl/sharedStrings.xml><?xml version="1.0" encoding="utf-8"?>
<sst xmlns="http://schemas.openxmlformats.org/spreadsheetml/2006/main" count="93" uniqueCount="54">
  <si>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</si>
  <si>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</si>
  <si>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</si>
  <si>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</si>
  <si>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</si>
  <si>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</si>
  <si>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</si>
  <si>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</si>
  <si>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</si>
  <si>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</si>
  <si>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</si>
  <si>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</si>
  <si>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</si>
  <si>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</si>
  <si>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</si>
  <si>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</si>
  <si>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</si>
  <si>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</si>
  <si>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</si>
  <si>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</si>
  <si>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</si>
  <si>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</si>
  <si>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</si>
  <si>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</si>
  <si>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</si>
  <si>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</si>
  <si>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</si>
  <si>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</si>
  <si>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</si>
  <si>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</si>
  <si>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</si>
  <si>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</si>
  <si>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</si>
  <si>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</si>
  <si>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</si>
  <si>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Poder Legislativo del Estado de Guanajuato
Estado Analítico de Ingresos
Del 01 de Enero al 31 de Diciembre de 2022</t>
  </si>
  <si>
    <t>CRI</t>
  </si>
  <si>
    <t>Concepto</t>
  </si>
  <si>
    <t xml:space="preserve">    510101  INTERS./RENDIM. BANC</t>
  </si>
  <si>
    <t xml:space="preserve">    510102  INTERES BBVA BMER PR</t>
  </si>
  <si>
    <t xml:space="preserve">    510103  INT REND PASIV LABOR</t>
  </si>
  <si>
    <t xml:space="preserve">    780101  OTROS INGRESOS</t>
  </si>
  <si>
    <t xml:space="preserve">    914121  TRANSF. PARA SERVICIOS PERSONALES</t>
  </si>
  <si>
    <t xml:space="preserve">    914122  TRANSF. PARA ADQ. MATERIALES Y SUMINISTROS</t>
  </si>
  <si>
    <t xml:space="preserve">    914123  TRANSF. PARA SERVICIOS BASICOS</t>
  </si>
  <si>
    <t xml:space="preserve">    914124  TRANSF. ASIGNACIONES, SUBSIDIOS Y OTRAS AYUDAS</t>
  </si>
  <si>
    <t xml:space="preserve">    914125  TRANSF. PARA BIENES MUEBLES, INMUEBLES E INTANGIBLES</t>
  </si>
  <si>
    <t>030011</t>
  </si>
  <si>
    <t xml:space="preserve">    030011  APLICACION DE RESERVAS COMPROMISOS</t>
  </si>
  <si>
    <t>030012</t>
  </si>
  <si>
    <t xml:space="preserve">    030012  COMPROMISOS PARA BIENES MUEBLES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</si>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</sst>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  <numFmt numFmtId="167" formatCode="#,##0.00\-;#,##0.00_-;&quot;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  <xf numFmtId="165" fontId="10" fillId="0" borderId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31" fillId="5" borderId="0" applyNumberFormat="0" applyBorder="0" applyAlignment="0" applyProtection="0"/>
    <xf numFmtId="0" fontId="20" fillId="6" borderId="18" applyNumberFormat="0" applyAlignment="0" applyProtection="0"/>
    <xf numFmtId="0" fontId="21" fillId="7" borderId="19" applyNumberFormat="0" applyAlignment="0" applyProtection="0"/>
    <xf numFmtId="0" fontId="22" fillId="7" borderId="18" applyNumberFormat="0" applyAlignment="0" applyProtection="0"/>
    <xf numFmtId="0" fontId="23" fillId="0" borderId="20" applyNumberFormat="0" applyFill="0" applyAlignment="0" applyProtection="0"/>
    <xf numFmtId="0" fontId="24" fillId="8" borderId="21" applyNumberFormat="0" applyAlignment="0" applyProtection="0"/>
    <xf numFmtId="0" fontId="2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2" fillId="0" borderId="0"/>
  </cellStyleXfs>
  <cellXfs count="109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justify" vertical="center" wrapText="1"/>
      <protection locked="0"/>
    </xf>
    <xf numFmtId="0" fontId="8" fillId="0" borderId="9" xfId="2" quotePrefix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4" fontId="4" fillId="0" borderId="8" xfId="2" applyNumberFormat="1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1" xfId="2" quotePrefix="1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4" fontId="8" fillId="0" borderId="13" xfId="2" applyNumberFormat="1" applyFont="1" applyBorder="1" applyAlignment="1" applyProtection="1">
      <alignment vertical="center"/>
      <protection locked="0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left" vertical="center"/>
    </xf>
    <xf numFmtId="4" fontId="4" fillId="0" borderId="13" xfId="2" applyNumberFormat="1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4" fontId="4" fillId="0" borderId="11" xfId="2" applyNumberFormat="1" applyFont="1" applyBorder="1" applyAlignment="1" applyProtection="1">
      <alignment vertical="center"/>
      <protection locked="0"/>
    </xf>
    <xf numFmtId="43" fontId="5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8" fillId="0" borderId="0" xfId="2" applyNumberFormat="1" applyFont="1" applyAlignment="1" applyProtection="1">
      <alignment vertical="center"/>
      <protection locked="0"/>
    </xf>
    <xf numFmtId="4" fontId="4" fillId="0" borderId="12" xfId="2" applyNumberFormat="1" applyFont="1" applyBorder="1" applyAlignment="1" applyProtection="1">
      <alignment vertical="center"/>
      <protection locked="0"/>
    </xf>
    <xf numFmtId="4" fontId="5" fillId="0" borderId="0" xfId="2" applyNumberFormat="1" applyFont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4" fontId="4" fillId="0" borderId="10" xfId="2" applyNumberFormat="1" applyFont="1" applyBorder="1" applyAlignment="1" applyProtection="1">
      <alignment vertical="center"/>
      <protection locked="0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quotePrefix="1" applyFont="1" applyBorder="1" applyAlignment="1">
      <alignment horizontal="center" vertical="center" wrapText="1"/>
    </xf>
    <xf numFmtId="0" fontId="4" fillId="0" borderId="8" xfId="2" quotePrefix="1" applyFont="1" applyBorder="1" applyAlignment="1">
      <alignment horizontal="center" vertical="center" wrapText="1"/>
    </xf>
    <xf numFmtId="0" fontId="5" fillId="0" borderId="13" xfId="2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Border="1" applyAlignment="1" applyProtection="1">
      <alignment horizontal="right" vertical="center"/>
      <protection locked="0"/>
    </xf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0" fontId="10" fillId="0" borderId="0" xfId="3" applyAlignment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2" borderId="1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" fontId="4" fillId="0" borderId="9" xfId="2" applyNumberFormat="1" applyFont="1" applyBorder="1" applyAlignment="1" applyProtection="1">
      <alignment horizontal="left" vertical="center"/>
      <protection locked="0"/>
    </xf>
    <xf numFmtId="4" fontId="4" fillId="0" borderId="7" xfId="2" applyNumberFormat="1" applyFont="1" applyBorder="1" applyAlignment="1" applyProtection="1">
      <alignment horizontal="left" vertical="center"/>
      <protection locked="0"/>
    </xf>
    <xf numFmtId="4" fontId="6" fillId="0" borderId="4" xfId="12" applyNumberFormat="1" applyFont="1" applyBorder="1" applyAlignment="1" applyProtection="1">
      <alignment vertical="top"/>
      <protection locked="0"/>
    </xf>
    <xf numFmtId="4" fontId="6" fillId="0" borderId="1" xfId="12" applyNumberFormat="1" applyFont="1" applyBorder="1" applyAlignment="1" applyProtection="1">
      <alignment vertical="top"/>
      <protection locked="0"/>
    </xf>
    <xf numFmtId="4" fontId="6" fillId="0" borderId="2" xfId="12" applyNumberFormat="1" applyFont="1" applyBorder="1" applyAlignment="1" applyProtection="1">
      <alignment vertical="top"/>
      <protection locked="0"/>
    </xf>
    <xf numFmtId="4" fontId="6" fillId="0" borderId="13" xfId="12" applyNumberFormat="1" applyFont="1" applyBorder="1" applyAlignment="1" applyProtection="1">
      <alignment vertical="top"/>
      <protection locked="0"/>
    </xf>
    <xf numFmtId="4" fontId="6" fillId="0" borderId="5" xfId="12" applyNumberFormat="1" applyFont="1" applyBorder="1" applyAlignment="1" applyProtection="1">
      <alignment vertical="top"/>
      <protection locked="0"/>
    </xf>
    <xf numFmtId="4" fontId="6" fillId="0" borderId="6" xfId="12" applyNumberFormat="1" applyFont="1" applyBorder="1" applyAlignment="1" applyProtection="1">
      <alignment vertical="top"/>
      <protection locked="0"/>
    </xf>
    <xf numFmtId="4" fontId="6" fillId="0" borderId="10" xfId="12" applyNumberFormat="1" applyFont="1" applyBorder="1" applyAlignment="1" applyProtection="1">
      <alignment vertical="top"/>
      <protection locked="0"/>
    </xf>
    <xf numFmtId="4" fontId="6" fillId="0" borderId="11" xfId="12" applyNumberFormat="1" applyFont="1" applyBorder="1" applyAlignment="1" applyProtection="1">
      <alignment vertical="top"/>
      <protection locked="0"/>
    </xf>
    <xf numFmtId="4" fontId="6" fillId="0" borderId="12" xfId="12" applyNumberFormat="1" applyFont="1" applyBorder="1" applyAlignment="1" applyProtection="1">
      <alignment vertical="top"/>
      <protection locked="0"/>
    </xf>
    <xf numFmtId="4" fontId="4" fillId="0" borderId="8" xfId="12" applyNumberFormat="1" applyFont="1" applyBorder="1" applyAlignment="1" applyProtection="1">
      <alignment vertical="top"/>
      <protection locked="0"/>
    </xf>
    <xf numFmtId="4" fontId="8" fillId="0" borderId="14" xfId="12" applyNumberFormat="1" applyFont="1" applyBorder="1" applyAlignment="1" applyProtection="1">
      <alignment vertical="top"/>
      <protection locked="0"/>
    </xf>
    <xf numFmtId="4" fontId="8" fillId="0" borderId="2" xfId="12" applyNumberFormat="1" applyFont="1" applyBorder="1" applyAlignment="1" applyProtection="1">
      <alignment vertical="top"/>
      <protection locked="0"/>
    </xf>
    <xf numFmtId="4" fontId="4" fillId="0" borderId="9" xfId="12" applyNumberFormat="1" applyFont="1" applyBorder="1" applyAlignment="1" applyProtection="1">
      <alignment vertical="top"/>
      <protection locked="0"/>
    </xf>
    <xf numFmtId="4" fontId="4" fillId="0" borderId="3" xfId="12" applyNumberFormat="1" applyFont="1" applyBorder="1" applyAlignment="1" applyProtection="1">
      <alignment vertical="top"/>
      <protection locked="0"/>
    </xf>
    <xf numFmtId="4" fontId="8" fillId="0" borderId="13" xfId="12" applyNumberFormat="1" applyFont="1" applyBorder="1" applyAlignment="1" applyProtection="1">
      <alignment vertical="top"/>
      <protection locked="0"/>
    </xf>
    <xf numFmtId="0" fontId="33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33" fillId="0" borderId="0" xfId="2" applyFont="1" applyAlignment="1" applyProtection="1">
      <alignment horizontal="justify" vertical="top" wrapText="1"/>
      <protection locked="0"/>
    </xf>
    <xf numFmtId="4" fontId="6" fillId="0" borderId="13" xfId="0" applyNumberFormat="1" applyFont="1" applyBorder="1"/>
    <xf numFmtId="167" fontId="8" fillId="0" borderId="13" xfId="79" applyNumberFormat="1" applyFont="1" applyBorder="1"/>
    <xf numFmtId="4" fontId="8" fillId="0" borderId="13" xfId="1" applyNumberFormat="1" applyFont="1" applyFill="1" applyBorder="1" applyAlignment="1" applyProtection="1">
      <alignment vertical="center"/>
      <protection locked="0"/>
    </xf>
    <xf numFmtId="167" fontId="6" fillId="0" borderId="13" xfId="0" applyNumberFormat="1" applyFont="1" applyBorder="1"/>
    <xf numFmtId="166" fontId="8" fillId="0" borderId="13" xfId="1" applyNumberFormat="1" applyFont="1" applyBorder="1" applyAlignment="1" applyProtection="1">
      <alignment vertical="center"/>
      <protection locked="0"/>
    </xf>
  </cellXfs>
  <cellStyles count="80">
    <cellStyle name="=C:\WINNT\SYSTEM32\COMMAND.COM" xfId="5" xr:uid="{99E5AFC9-02DD-4E05-8228-78FEC902064C}"/>
    <cellStyle name="20% - Énfasis1 2" xfId="45" xr:uid="{D2CF046C-BDB1-45D2-ADBA-34E3519051B8}"/>
    <cellStyle name="20% - Énfasis2 2" xfId="49" xr:uid="{27D0220F-321D-4D75-AD43-4EBD46478130}"/>
    <cellStyle name="20% - Énfasis3 2" xfId="53" xr:uid="{05907D6B-292A-45AE-9440-8E7B97E7B28A}"/>
    <cellStyle name="20% - Énfasis4 2" xfId="57" xr:uid="{22061760-1E50-4B32-8193-BBE6DE76A184}"/>
    <cellStyle name="20% - Énfasis5 2" xfId="61" xr:uid="{0AED9371-FCAB-41FD-9955-4A018B66AB3C}"/>
    <cellStyle name="20% - Énfasis6 2" xfId="65" xr:uid="{D2B7B741-3E67-4D98-A45E-C0150C5E3FE3}"/>
    <cellStyle name="40% - Énfasis1 2" xfId="46" xr:uid="{DB1FE597-B70F-41C9-845E-1B713A19922D}"/>
    <cellStyle name="40% - Énfasis2 2" xfId="50" xr:uid="{F4E1A017-75AB-4561-967E-D206A608BB2F}"/>
    <cellStyle name="40% - Énfasis3 2" xfId="54" xr:uid="{63E9E698-A932-499D-AE89-A0A6373DC0E8}"/>
    <cellStyle name="40% - Énfasis4 2" xfId="58" xr:uid="{40EDEDB6-9C9A-4388-9942-AE0044979FE9}"/>
    <cellStyle name="40% - Énfasis5 2" xfId="62" xr:uid="{E7FBDC4A-95B8-43EF-BD2C-72215006C7BD}"/>
    <cellStyle name="40% - Énfasis6 2" xfId="66" xr:uid="{98125350-5AB3-4816-9546-411100CEF353}"/>
    <cellStyle name="60% - Énfasis1 2" xfId="47" xr:uid="{372417F6-5EF9-4AFF-BB8F-8EFA726994B2}"/>
    <cellStyle name="60% - Énfasis2 2" xfId="51" xr:uid="{7770D071-16BA-4693-9DFE-A8BB84CDD40B}"/>
    <cellStyle name="60% - Énfasis3 2" xfId="55" xr:uid="{71FC91FF-A679-40D6-A04D-D8E795709926}"/>
    <cellStyle name="60% - Énfasis4 2" xfId="59" xr:uid="{524A8406-080E-425C-8836-FC8ED46BD86F}"/>
    <cellStyle name="60% - Énfasis5 2" xfId="63" xr:uid="{ECC8B9BB-7A92-4B5A-B60E-958982614595}"/>
    <cellStyle name="60% - Énfasis6 2" xfId="67" xr:uid="{A47D54C3-5FB9-4779-BFB3-023E227498AB}"/>
    <cellStyle name="Buena 2" xfId="32" xr:uid="{AE85588C-5E1F-44A0-94E0-385E36256DFC}"/>
    <cellStyle name="Cálculo 2" xfId="37" xr:uid="{70E33980-673F-4320-993F-8BEC874B0FDA}"/>
    <cellStyle name="Celda de comprobación 2" xfId="39" xr:uid="{7B9C9EDA-06D3-4B31-9B31-2CC6D433AAAE}"/>
    <cellStyle name="Celda vinculada 2" xfId="38" xr:uid="{D6C3EEE9-2CFF-4BBA-8A78-C69D800C41A9}"/>
    <cellStyle name="Encabezado 1 2" xfId="28" xr:uid="{58514B08-62DE-4D39-A921-BC68BFE65C27}"/>
    <cellStyle name="Encabezado 4 2" xfId="31" xr:uid="{DFF853A2-2DC6-44B7-A52B-0DD1A8E36D62}"/>
    <cellStyle name="Énfasis1 2" xfId="44" xr:uid="{E93CA585-E7D4-4738-AD64-C80DA7A9E00F}"/>
    <cellStyle name="Énfasis2 2" xfId="48" xr:uid="{5D4C06CA-890B-408F-ADD2-525963BCF0FB}"/>
    <cellStyle name="Énfasis3 2" xfId="52" xr:uid="{7CE8D1AA-C4DB-4F45-9EA1-6F534CE76C46}"/>
    <cellStyle name="Énfasis4 2" xfId="56" xr:uid="{E49632B5-1039-4B5B-AD29-951FD6911F32}"/>
    <cellStyle name="Énfasis5 2" xfId="60" xr:uid="{E1A4D41E-785A-4668-8C1D-D5BAB3CCBEB5}"/>
    <cellStyle name="Énfasis6 2" xfId="64" xr:uid="{CAAECB74-B12D-478A-9145-35CF6CEC60F3}"/>
    <cellStyle name="Entrada 2" xfId="35" xr:uid="{8BA6CF39-40AF-4A5C-B64B-9DB2838D06A7}"/>
    <cellStyle name="Euro" xfId="6" xr:uid="{C67B6C74-EC01-4CDF-BE55-5CBD0E458934}"/>
    <cellStyle name="Incorrecto 2" xfId="33" xr:uid="{77206BC1-4E01-4F48-8E4F-B8BC3B7D8864}"/>
    <cellStyle name="Millares" xfId="1" builtinId="3"/>
    <cellStyle name="Millares 2" xfId="7" xr:uid="{13CB59BB-F575-43F8-B2A2-B2BD92251DF6}"/>
    <cellStyle name="Millares 2 2" xfId="8" xr:uid="{FF091E0B-636D-4FDC-BBCF-D5C5D8ABE9E9}"/>
    <cellStyle name="Millares 2 2 2" xfId="22" xr:uid="{97747701-FE4B-4B32-81B9-1CE2B60A0498}"/>
    <cellStyle name="Millares 2 2 3" xfId="70" xr:uid="{529279FD-E46C-4830-B1E2-DD9F7EA9F6F1}"/>
    <cellStyle name="Millares 2 2 4" xfId="75" xr:uid="{364710FA-40D2-4D88-9803-93F4717BE558}"/>
    <cellStyle name="Millares 2 3" xfId="9" xr:uid="{9F0CE811-F766-44FF-A762-72698C125040}"/>
    <cellStyle name="Millares 2 3 2" xfId="23" xr:uid="{35A5B84C-CB98-4A6D-9A24-18DECEE2728B}"/>
    <cellStyle name="Millares 2 3 3" xfId="71" xr:uid="{C7B9B78E-C927-4A1D-8BFC-016929FE3E98}"/>
    <cellStyle name="Millares 2 3 4" xfId="76" xr:uid="{C5154CA6-6E43-41D6-98F0-D43431DC0142}"/>
    <cellStyle name="Millares 2 4" xfId="21" xr:uid="{D3B80BDD-B305-4FE7-8142-9036D1FE0E17}"/>
    <cellStyle name="Millares 2 5" xfId="69" xr:uid="{C4E24A51-DCCE-4A8B-8166-DCA3C0D0A943}"/>
    <cellStyle name="Millares 2 6" xfId="74" xr:uid="{42BC16AC-9D37-4863-AC4D-EBC9FC81B107}"/>
    <cellStyle name="Millares 3" xfId="10" xr:uid="{A11FEA58-8675-4393-A831-36BB322E7B40}"/>
    <cellStyle name="Millares 3 2" xfId="24" xr:uid="{24D7BB8F-4B83-489D-833C-41FE8A0E0C5B}"/>
    <cellStyle name="Millares 3 3" xfId="72" xr:uid="{946635EC-578E-45A3-B180-A1DE3A5D47C6}"/>
    <cellStyle name="Millares 3 4" xfId="77" xr:uid="{8DE11AC2-FE78-440D-A4CD-C25B23E495BC}"/>
    <cellStyle name="Moneda 2" xfId="11" xr:uid="{8CDDF73B-8AA0-49F6-A042-225AC1ADFFCE}"/>
    <cellStyle name="Moneda 2 2" xfId="25" xr:uid="{004EEB1C-5404-46D9-BAD4-498430AED9F2}"/>
    <cellStyle name="Moneda 2 3" xfId="73" xr:uid="{16A42BFE-B1C6-4850-A460-7D945326778E}"/>
    <cellStyle name="Moneda 2 4" xfId="78" xr:uid="{BAC47601-CD68-42F9-83A9-D84E2BACE9C3}"/>
    <cellStyle name="Neutral 2" xfId="34" xr:uid="{0F33042A-12C7-4599-B0A3-7DE259B049F6}"/>
    <cellStyle name="Normal" xfId="0" builtinId="0"/>
    <cellStyle name="Normal 2" xfId="12" xr:uid="{06C0D61D-4C4F-4492-96DB-FBDF7EE61B73}"/>
    <cellStyle name="Normal 2 2" xfId="3" xr:uid="{8B2FAA25-486B-4F63-9296-6A02BF97A6FB}"/>
    <cellStyle name="Normal 2 3" xfId="2" xr:uid="{02800F9E-7F8B-42DF-8AD7-514852B76B5E}"/>
    <cellStyle name="Normal 3" xfId="13" xr:uid="{2632C1B9-44F8-43F4-8534-EE27132589C9}"/>
    <cellStyle name="Normal 3 2" xfId="68" xr:uid="{C7DF2156-96D5-4188-845F-43BB5506CBE4}"/>
    <cellStyle name="Normal 4" xfId="14" xr:uid="{39E6F833-DB4A-4099-BB0D-5606A335E95D}"/>
    <cellStyle name="Normal 4 2" xfId="15" xr:uid="{70CD5037-6B32-48AB-95D7-4D1DF9D7CB08}"/>
    <cellStyle name="Normal 5" xfId="16" xr:uid="{48CB41CA-7DA2-4C94-9175-0B8F1E6D3AF9}"/>
    <cellStyle name="Normal 5 2" xfId="17" xr:uid="{7090A427-6642-4C63-BBB7-F9F9576B7A8E}"/>
    <cellStyle name="Normal 6" xfId="18" xr:uid="{09548875-9742-42FE-9CEE-11EA588F89C1}"/>
    <cellStyle name="Normal 6 2" xfId="19" xr:uid="{8084B510-5E59-4636-B7F0-F249DB9D8B1A}"/>
    <cellStyle name="Normal 7" xfId="4" xr:uid="{140373B2-4133-41F0-ACFF-D89C5C321399}"/>
    <cellStyle name="Normal 8" xfId="26" xr:uid="{3646671D-7D92-4CB5-8824-EA8EA2198569}"/>
    <cellStyle name="Normal 9" xfId="79" xr:uid="{646CB3A1-5FFB-4DC3-98A8-D4C6F3CA5A3E}"/>
    <cellStyle name="Notas 2" xfId="41" xr:uid="{171905C3-F335-4C6F-9F1A-0B1DE493A095}"/>
    <cellStyle name="Porcentual 2" xfId="20" xr:uid="{6E07748C-7BDB-4E20-9419-76CCE876E309}"/>
    <cellStyle name="Salida 2" xfId="36" xr:uid="{9001851C-3EF6-465D-AFDE-D036F5DCE23D}"/>
    <cellStyle name="Texto de advertencia 2" xfId="40" xr:uid="{85CCE4AA-9D98-497A-A5B7-DAC758314960}"/>
    <cellStyle name="Texto explicativo 2" xfId="42" xr:uid="{35E03DC6-21B7-4EF8-9BB4-1D523E40BF1E}"/>
    <cellStyle name="Título 2 2" xfId="29" xr:uid="{FDD8EC44-F558-42F5-B8E3-6835BC765AC8}"/>
    <cellStyle name="Título 3 2" xfId="30" xr:uid="{19307451-C1E1-4D6E-BEC4-AB3B45BAA715}"/>
    <cellStyle name="Título 4" xfId="27" xr:uid="{F4DEB79C-CF87-4E72-9CD1-6624FB202F7C}"/>
    <cellStyle name="Total 2" xfId="43" xr:uid="{B3292464-C610-4D1E-A02F-2EA044333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1047750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E2A38EA-6417-4729-BDF9-55D14F83DD9A}"/>
            </a:ext>
          </a:extLst>
        </xdr:cNvPr>
        <xdr:cNvGrpSpPr/>
      </xdr:nvGrpSpPr>
      <xdr:grpSpPr>
        <a:xfrm>
          <a:off x="352425" y="57150"/>
          <a:ext cx="11182560" cy="990600"/>
          <a:chOff x="228600" y="95250"/>
          <a:chExt cx="11182560" cy="99060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60A57A0-6956-43B0-A2A4-0A0D50DAC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AB1E11-03F7-4862-8B2F-D099E7CA4B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K68"/>
  <sheetViews>
    <sheetView showGridLines="0" tabSelected="1" zoomScaleNormal="100" workbookViewId="0">
      <selection activeCell="B35" sqref="B35"/>
    </sheetView>
  </sheetViews>
  <sheetFormatPr baseColWidth="10" defaultColWidth="11.42578125" defaultRowHeight="11.25" x14ac:dyDescent="0.25"/>
  <cols>
    <col min="1" max="1" width="7.42578125" style="10" customWidth="1"/>
    <col min="2" max="2" width="51.42578125" style="10" customWidth="1"/>
    <col min="3" max="8" width="19.7109375" style="10" customWidth="1"/>
    <col min="9" max="9" width="12" style="10" bestFit="1" customWidth="1"/>
    <col min="10" max="16384" width="11.42578125" style="10"/>
  </cols>
  <sheetData>
    <row r="1" spans="1:8" s="30" customFormat="1" ht="90.75" customHeight="1" x14ac:dyDescent="0.25">
      <c r="A1" s="67" t="s">
        <v>35</v>
      </c>
      <c r="B1" s="67"/>
      <c r="C1" s="67"/>
      <c r="D1" s="67"/>
      <c r="E1" s="67"/>
      <c r="F1" s="67"/>
      <c r="G1" s="67"/>
      <c r="H1" s="67"/>
    </row>
    <row r="2" spans="1:8" s="30" customFormat="1" ht="18.75" customHeight="1" x14ac:dyDescent="0.25">
      <c r="A2" s="68" t="s">
        <v>0</v>
      </c>
      <c r="B2" s="69"/>
      <c r="C2" s="63" t="s">
        <v>1</v>
      </c>
      <c r="D2" s="63"/>
      <c r="E2" s="63"/>
      <c r="F2" s="63"/>
      <c r="G2" s="63"/>
      <c r="H2" s="65" t="s">
        <v>2</v>
      </c>
    </row>
    <row r="3" spans="1:8" s="31" customFormat="1" ht="22.5" customHeight="1" x14ac:dyDescent="0.25">
      <c r="A3" s="70"/>
      <c r="B3" s="71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66"/>
    </row>
    <row r="4" spans="1:8" s="31" customFormat="1" ht="12" x14ac:dyDescent="0.25">
      <c r="A4" s="72"/>
      <c r="B4" s="73"/>
      <c r="C4" s="4" t="s">
        <v>8</v>
      </c>
      <c r="D4" s="5" t="s">
        <v>9</v>
      </c>
      <c r="E4" s="40" t="s">
        <v>10</v>
      </c>
      <c r="F4" s="5" t="s">
        <v>11</v>
      </c>
      <c r="G4" s="5" t="s">
        <v>12</v>
      </c>
      <c r="H4" s="40" t="s">
        <v>13</v>
      </c>
    </row>
    <row r="5" spans="1:8" ht="17.25" customHeight="1" x14ac:dyDescent="0.25">
      <c r="A5" s="32"/>
      <c r="B5" s="6" t="s">
        <v>14</v>
      </c>
      <c r="C5" s="86"/>
      <c r="D5" s="87"/>
      <c r="E5" s="86"/>
      <c r="F5" s="88"/>
      <c r="G5" s="86"/>
      <c r="H5" s="86"/>
    </row>
    <row r="6" spans="1:8" ht="17.25" customHeight="1" x14ac:dyDescent="0.25">
      <c r="A6" s="32"/>
      <c r="B6" s="6" t="s">
        <v>15</v>
      </c>
      <c r="C6" s="89"/>
      <c r="D6" s="90"/>
      <c r="E6" s="89"/>
      <c r="F6" s="91"/>
      <c r="G6" s="89"/>
      <c r="H6" s="89"/>
    </row>
    <row r="7" spans="1:8" ht="17.25" customHeight="1" x14ac:dyDescent="0.25">
      <c r="A7" s="32"/>
      <c r="B7" s="6" t="s">
        <v>16</v>
      </c>
      <c r="C7" s="89"/>
      <c r="D7" s="90"/>
      <c r="E7" s="89"/>
      <c r="F7" s="91"/>
      <c r="G7" s="89"/>
      <c r="H7" s="89"/>
    </row>
    <row r="8" spans="1:8" ht="17.25" customHeight="1" x14ac:dyDescent="0.25">
      <c r="A8" s="32"/>
      <c r="B8" s="6" t="s">
        <v>17</v>
      </c>
      <c r="C8" s="89"/>
      <c r="D8" s="90"/>
      <c r="E8" s="89"/>
      <c r="F8" s="91"/>
      <c r="G8" s="89"/>
      <c r="H8" s="89"/>
    </row>
    <row r="9" spans="1:8" ht="17.25" customHeight="1" x14ac:dyDescent="0.25">
      <c r="A9" s="32"/>
      <c r="B9" s="6" t="s">
        <v>18</v>
      </c>
      <c r="C9" s="89">
        <v>6992000</v>
      </c>
      <c r="D9" s="90">
        <v>337118.13</v>
      </c>
      <c r="E9" s="89">
        <v>7329118.1299999999</v>
      </c>
      <c r="F9" s="91">
        <v>7329118.1299999999</v>
      </c>
      <c r="G9" s="89">
        <v>7329118.1299999999</v>
      </c>
      <c r="H9" s="89">
        <v>337118.12999999989</v>
      </c>
    </row>
    <row r="10" spans="1:8" ht="17.25" customHeight="1" x14ac:dyDescent="0.25">
      <c r="A10" s="33"/>
      <c r="B10" s="6" t="s">
        <v>19</v>
      </c>
      <c r="C10" s="89"/>
      <c r="D10" s="90"/>
      <c r="E10" s="89"/>
      <c r="F10" s="91"/>
      <c r="G10" s="89"/>
      <c r="H10" s="89"/>
    </row>
    <row r="11" spans="1:8" ht="24" x14ac:dyDescent="0.25">
      <c r="A11" s="33"/>
      <c r="B11" s="6" t="s">
        <v>20</v>
      </c>
      <c r="C11" s="89">
        <v>1080000</v>
      </c>
      <c r="D11" s="90">
        <v>816680.01</v>
      </c>
      <c r="E11" s="89">
        <v>1896680.01</v>
      </c>
      <c r="F11" s="91">
        <v>1896680.01</v>
      </c>
      <c r="G11" s="89">
        <v>1896680.01</v>
      </c>
      <c r="H11" s="89">
        <v>816680.01</v>
      </c>
    </row>
    <row r="12" spans="1:8" ht="37.5" customHeight="1" x14ac:dyDescent="0.25">
      <c r="A12" s="32"/>
      <c r="B12" s="6" t="s">
        <v>30</v>
      </c>
      <c r="C12" s="89"/>
      <c r="D12" s="90"/>
      <c r="E12" s="89"/>
      <c r="F12" s="91"/>
      <c r="G12" s="89"/>
      <c r="H12" s="89"/>
    </row>
    <row r="13" spans="1:8" ht="30.75" customHeight="1" x14ac:dyDescent="0.25">
      <c r="A13" s="33">
        <v>61</v>
      </c>
      <c r="B13" s="6" t="s">
        <v>22</v>
      </c>
      <c r="C13" s="89">
        <v>662867296</v>
      </c>
      <c r="D13" s="90">
        <v>0</v>
      </c>
      <c r="E13" s="89">
        <v>662867296</v>
      </c>
      <c r="F13" s="91">
        <v>662867296</v>
      </c>
      <c r="G13" s="89">
        <v>662867296</v>
      </c>
      <c r="H13" s="89">
        <v>0</v>
      </c>
    </row>
    <row r="14" spans="1:8" ht="17.25" customHeight="1" x14ac:dyDescent="0.25">
      <c r="A14" s="33">
        <v>62</v>
      </c>
      <c r="B14" s="6" t="s">
        <v>23</v>
      </c>
      <c r="C14" s="89">
        <v>0</v>
      </c>
      <c r="D14" s="90">
        <v>28017713.800000001</v>
      </c>
      <c r="E14" s="89">
        <v>28017713.800000001</v>
      </c>
      <c r="F14" s="91">
        <v>0</v>
      </c>
      <c r="G14" s="89">
        <v>0</v>
      </c>
      <c r="H14" s="89">
        <v>0</v>
      </c>
    </row>
    <row r="15" spans="1:8" ht="12" x14ac:dyDescent="0.25">
      <c r="A15" s="32"/>
      <c r="B15" s="34"/>
      <c r="C15" s="92"/>
      <c r="D15" s="93"/>
      <c r="E15" s="92"/>
      <c r="F15" s="94"/>
      <c r="G15" s="92"/>
      <c r="H15" s="92"/>
    </row>
    <row r="16" spans="1:8" ht="15.75" customHeight="1" x14ac:dyDescent="0.25">
      <c r="A16" s="7"/>
      <c r="B16" s="8" t="s">
        <v>24</v>
      </c>
      <c r="C16" s="95">
        <v>670939296</v>
      </c>
      <c r="D16" s="95">
        <v>29171511.940000001</v>
      </c>
      <c r="E16" s="95">
        <v>700110807.94000006</v>
      </c>
      <c r="F16" s="95">
        <v>672093094.13999999</v>
      </c>
      <c r="G16" s="95">
        <v>672093094.13999999</v>
      </c>
      <c r="H16" s="74">
        <f>SUM(H5:H15)</f>
        <v>1153798.1399999999</v>
      </c>
    </row>
    <row r="17" spans="1:10" ht="15.75" customHeight="1" x14ac:dyDescent="0.25">
      <c r="A17" s="11"/>
      <c r="B17" s="12"/>
      <c r="C17" s="96"/>
      <c r="D17" s="96"/>
      <c r="E17" s="97"/>
      <c r="F17" s="98" t="s">
        <v>25</v>
      </c>
      <c r="G17" s="99"/>
      <c r="H17" s="75"/>
    </row>
    <row r="18" spans="1:10" ht="12" x14ac:dyDescent="0.25">
      <c r="A18" s="56" t="s">
        <v>26</v>
      </c>
      <c r="B18" s="57"/>
      <c r="C18" s="62" t="s">
        <v>1</v>
      </c>
      <c r="D18" s="63"/>
      <c r="E18" s="63"/>
      <c r="F18" s="63"/>
      <c r="G18" s="64"/>
      <c r="H18" s="65" t="s">
        <v>2</v>
      </c>
    </row>
    <row r="19" spans="1:10" ht="24" x14ac:dyDescent="0.25">
      <c r="A19" s="58"/>
      <c r="B19" s="59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66"/>
    </row>
    <row r="20" spans="1:10" ht="12" x14ac:dyDescent="0.25">
      <c r="A20" s="60"/>
      <c r="B20" s="61"/>
      <c r="C20" s="4" t="s">
        <v>8</v>
      </c>
      <c r="D20" s="5" t="s">
        <v>9</v>
      </c>
      <c r="E20" s="40" t="s">
        <v>10</v>
      </c>
      <c r="F20" s="5" t="s">
        <v>11</v>
      </c>
      <c r="G20" s="5" t="s">
        <v>12</v>
      </c>
      <c r="H20" s="40" t="s">
        <v>13</v>
      </c>
    </row>
    <row r="21" spans="1:10" ht="21" customHeight="1" x14ac:dyDescent="0.25">
      <c r="A21" s="13" t="s">
        <v>27</v>
      </c>
      <c r="B21" s="14"/>
      <c r="C21" s="15">
        <f>SUM(C22:C29)</f>
        <v>0</v>
      </c>
      <c r="D21" s="15">
        <v>0</v>
      </c>
      <c r="E21" s="15">
        <f>+C21+D21</f>
        <v>0</v>
      </c>
      <c r="F21" s="15">
        <v>0</v>
      </c>
      <c r="G21" s="15">
        <v>0</v>
      </c>
      <c r="H21" s="15">
        <f>+G21-C21</f>
        <v>0</v>
      </c>
    </row>
    <row r="22" spans="1:10" ht="16.5" customHeight="1" x14ac:dyDescent="0.25">
      <c r="A22" s="16"/>
      <c r="B22" s="17" t="s">
        <v>14</v>
      </c>
      <c r="C22" s="18"/>
      <c r="D22" s="18"/>
      <c r="E22" s="18"/>
      <c r="F22" s="18"/>
      <c r="G22" s="18"/>
      <c r="H22" s="18"/>
    </row>
    <row r="23" spans="1:10" ht="16.5" customHeight="1" x14ac:dyDescent="0.25">
      <c r="A23" s="16"/>
      <c r="B23" s="17" t="s">
        <v>15</v>
      </c>
      <c r="C23" s="18"/>
      <c r="D23" s="18"/>
      <c r="E23" s="18"/>
      <c r="F23" s="18"/>
      <c r="G23" s="18"/>
      <c r="H23" s="18"/>
    </row>
    <row r="24" spans="1:10" ht="16.5" customHeight="1" x14ac:dyDescent="0.25">
      <c r="A24" s="16"/>
      <c r="B24" s="17" t="s">
        <v>16</v>
      </c>
      <c r="C24" s="18"/>
      <c r="D24" s="18"/>
      <c r="E24" s="18"/>
      <c r="F24" s="18"/>
      <c r="G24" s="18"/>
      <c r="H24" s="18"/>
    </row>
    <row r="25" spans="1:10" ht="16.5" customHeight="1" x14ac:dyDescent="0.25">
      <c r="A25" s="16"/>
      <c r="B25" s="17" t="s">
        <v>17</v>
      </c>
      <c r="C25" s="18"/>
      <c r="D25" s="18"/>
      <c r="E25" s="18"/>
      <c r="F25" s="18"/>
      <c r="G25" s="18"/>
      <c r="H25" s="18"/>
    </row>
    <row r="26" spans="1:10" ht="16.5" customHeight="1" x14ac:dyDescent="0.25">
      <c r="A26" s="16"/>
      <c r="B26" s="19" t="s">
        <v>31</v>
      </c>
      <c r="C26" s="18"/>
      <c r="D26" s="18"/>
      <c r="E26" s="18"/>
      <c r="F26" s="18"/>
      <c r="G26" s="18"/>
      <c r="H26" s="18"/>
    </row>
    <row r="27" spans="1:10" ht="16.5" customHeight="1" x14ac:dyDescent="0.25">
      <c r="A27" s="16"/>
      <c r="B27" s="19" t="s">
        <v>32</v>
      </c>
      <c r="C27" s="18"/>
      <c r="D27" s="18"/>
      <c r="E27" s="18"/>
      <c r="F27" s="18"/>
      <c r="G27" s="18"/>
      <c r="H27" s="18"/>
    </row>
    <row r="28" spans="1:10" ht="36" x14ac:dyDescent="0.25">
      <c r="A28" s="16"/>
      <c r="B28" s="17" t="s">
        <v>21</v>
      </c>
      <c r="C28" s="18"/>
      <c r="D28" s="18"/>
      <c r="E28" s="18"/>
      <c r="F28" s="18"/>
      <c r="G28" s="18"/>
      <c r="H28" s="18"/>
    </row>
    <row r="29" spans="1:10" ht="24" x14ac:dyDescent="0.25">
      <c r="A29" s="16"/>
      <c r="B29" s="20" t="s">
        <v>22</v>
      </c>
      <c r="C29" s="18"/>
      <c r="D29" s="18"/>
      <c r="E29" s="18"/>
      <c r="F29" s="18"/>
      <c r="G29" s="18"/>
      <c r="H29" s="18"/>
    </row>
    <row r="30" spans="1:10" ht="12" x14ac:dyDescent="0.25">
      <c r="A30" s="16"/>
      <c r="B30" s="21"/>
      <c r="C30" s="18"/>
      <c r="D30" s="18"/>
      <c r="E30" s="22"/>
      <c r="F30" s="18"/>
      <c r="G30" s="18"/>
      <c r="H30" s="22"/>
    </row>
    <row r="31" spans="1:10" ht="45" customHeight="1" x14ac:dyDescent="0.25">
      <c r="A31" s="76" t="s">
        <v>28</v>
      </c>
      <c r="B31" s="77"/>
      <c r="C31" s="22">
        <f>SUM(C32:C35)</f>
        <v>670939296</v>
      </c>
      <c r="D31" s="22">
        <f t="shared" ref="D31:G31" si="0">SUM(D32:D35)</f>
        <v>1153798.1400000001</v>
      </c>
      <c r="E31" s="22">
        <f>+C31+D31</f>
        <v>672093094.13999999</v>
      </c>
      <c r="F31" s="22">
        <f t="shared" si="0"/>
        <v>672093094.13999999</v>
      </c>
      <c r="G31" s="22">
        <f t="shared" si="0"/>
        <v>672093094.13999999</v>
      </c>
      <c r="H31" s="22">
        <f>+G31-C31</f>
        <v>1153798.1399999857</v>
      </c>
      <c r="J31" s="39"/>
    </row>
    <row r="32" spans="1:10" ht="16.5" customHeight="1" x14ac:dyDescent="0.25">
      <c r="A32" s="16"/>
      <c r="B32" s="17" t="s">
        <v>15</v>
      </c>
      <c r="C32" s="100"/>
      <c r="D32" s="100"/>
      <c r="E32" s="100"/>
      <c r="F32" s="100"/>
      <c r="G32" s="100"/>
      <c r="H32" s="100"/>
    </row>
    <row r="33" spans="1:11" ht="17.25" customHeight="1" x14ac:dyDescent="0.25">
      <c r="A33" s="16"/>
      <c r="B33" s="17" t="s">
        <v>33</v>
      </c>
      <c r="C33" s="100">
        <v>6992000</v>
      </c>
      <c r="D33" s="100">
        <v>337118.13</v>
      </c>
      <c r="E33" s="100">
        <v>7329118.1299999999</v>
      </c>
      <c r="F33" s="100">
        <v>7329118.1299999999</v>
      </c>
      <c r="G33" s="100">
        <v>7329118.1299999999</v>
      </c>
      <c r="H33" s="100">
        <v>337118.12999999989</v>
      </c>
    </row>
    <row r="34" spans="1:11" ht="25.5" x14ac:dyDescent="0.25">
      <c r="A34" s="16"/>
      <c r="B34" s="17" t="s">
        <v>34</v>
      </c>
      <c r="C34" s="100">
        <v>1080000</v>
      </c>
      <c r="D34" s="100">
        <v>816680.01</v>
      </c>
      <c r="E34" s="100">
        <v>1896680.01</v>
      </c>
      <c r="F34" s="100">
        <v>1896680.01</v>
      </c>
      <c r="G34" s="100">
        <v>1896680.01</v>
      </c>
      <c r="H34" s="100">
        <v>816680.01</v>
      </c>
      <c r="K34" s="39"/>
    </row>
    <row r="35" spans="1:11" ht="26.25" customHeight="1" x14ac:dyDescent="0.25">
      <c r="A35" s="16"/>
      <c r="B35" s="17" t="s">
        <v>22</v>
      </c>
      <c r="C35" s="100">
        <v>662867296</v>
      </c>
      <c r="D35" s="100">
        <v>0</v>
      </c>
      <c r="E35" s="100">
        <v>662867296</v>
      </c>
      <c r="F35" s="100">
        <v>662867296</v>
      </c>
      <c r="G35" s="100">
        <v>662867296</v>
      </c>
      <c r="H35" s="100">
        <v>0</v>
      </c>
    </row>
    <row r="36" spans="1:11" ht="16.5" customHeight="1" x14ac:dyDescent="0.25">
      <c r="A36" s="16"/>
      <c r="B36" s="17"/>
      <c r="C36" s="18"/>
      <c r="D36" s="18"/>
      <c r="E36" s="22"/>
      <c r="F36" s="18"/>
      <c r="G36" s="18"/>
      <c r="H36" s="22"/>
    </row>
    <row r="37" spans="1:11" ht="17.25" customHeight="1" x14ac:dyDescent="0.25">
      <c r="A37" s="23" t="s">
        <v>23</v>
      </c>
      <c r="B37" s="24"/>
      <c r="C37" s="22">
        <f>+C38</f>
        <v>0</v>
      </c>
      <c r="D37" s="22">
        <f>+D38</f>
        <v>28017713.800000001</v>
      </c>
      <c r="E37" s="22">
        <f>+C37+D37</f>
        <v>28017713.800000001</v>
      </c>
      <c r="F37" s="22">
        <f>+F38</f>
        <v>0</v>
      </c>
      <c r="G37" s="22">
        <f>+G38</f>
        <v>0</v>
      </c>
      <c r="H37" s="22">
        <f t="shared" ref="H37" si="1">+G37-C37</f>
        <v>0</v>
      </c>
    </row>
    <row r="38" spans="1:11" ht="17.25" customHeight="1" x14ac:dyDescent="0.25">
      <c r="A38" s="25"/>
      <c r="B38" s="17" t="s">
        <v>23</v>
      </c>
      <c r="C38" s="100">
        <v>0</v>
      </c>
      <c r="D38" s="100">
        <v>28017713.800000001</v>
      </c>
      <c r="E38" s="100">
        <v>28017713.800000001</v>
      </c>
      <c r="F38" s="100">
        <v>0</v>
      </c>
      <c r="G38" s="100">
        <v>0</v>
      </c>
      <c r="H38" s="100">
        <v>0</v>
      </c>
    </row>
    <row r="39" spans="1:11" ht="12" x14ac:dyDescent="0.25">
      <c r="A39" s="25"/>
      <c r="B39" s="17"/>
      <c r="C39" s="22"/>
      <c r="D39" s="41"/>
      <c r="E39" s="41"/>
      <c r="F39" s="41"/>
      <c r="G39" s="41"/>
      <c r="H39" s="41"/>
    </row>
    <row r="40" spans="1:11" ht="24.75" customHeight="1" x14ac:dyDescent="0.25">
      <c r="A40" s="26"/>
      <c r="B40" s="27" t="s">
        <v>24</v>
      </c>
      <c r="C40" s="9">
        <f>+C21+C31+C37</f>
        <v>670939296</v>
      </c>
      <c r="D40" s="9">
        <f t="shared" ref="D40:G40" si="2">+D21+D31+D37</f>
        <v>29171511.940000001</v>
      </c>
      <c r="E40" s="9">
        <f>+C40+D40</f>
        <v>700110807.94000006</v>
      </c>
      <c r="F40" s="9">
        <f t="shared" si="2"/>
        <v>672093094.13999999</v>
      </c>
      <c r="G40" s="9">
        <f t="shared" si="2"/>
        <v>672093094.13999999</v>
      </c>
      <c r="H40" s="74">
        <f>+H21+H31+H37</f>
        <v>1153798.1399999857</v>
      </c>
    </row>
    <row r="41" spans="1:11" ht="21.75" customHeight="1" x14ac:dyDescent="0.25">
      <c r="A41" s="35"/>
      <c r="B41" s="36"/>
      <c r="C41" s="37"/>
      <c r="D41" s="37"/>
      <c r="E41" s="37"/>
      <c r="F41" s="28" t="s">
        <v>25</v>
      </c>
      <c r="G41" s="38"/>
      <c r="H41" s="75"/>
    </row>
    <row r="42" spans="1:11" ht="18.75" customHeight="1" x14ac:dyDescent="0.25"/>
    <row r="43" spans="1:11" ht="18.75" customHeight="1" x14ac:dyDescent="0.25"/>
    <row r="44" spans="1:11" ht="18.75" customHeight="1" x14ac:dyDescent="0.25">
      <c r="A44" s="65" t="s">
        <v>36</v>
      </c>
      <c r="B44" s="81" t="s">
        <v>37</v>
      </c>
      <c r="C44" s="79" t="s">
        <v>1</v>
      </c>
      <c r="D44" s="79"/>
      <c r="E44" s="79"/>
      <c r="F44" s="79"/>
      <c r="G44" s="79"/>
      <c r="H44" s="65" t="s">
        <v>2</v>
      </c>
    </row>
    <row r="45" spans="1:11" ht="28.5" customHeight="1" x14ac:dyDescent="0.25">
      <c r="A45" s="80"/>
      <c r="B45" s="82"/>
      <c r="C45" s="42" t="s">
        <v>3</v>
      </c>
      <c r="D45" s="43" t="s">
        <v>4</v>
      </c>
      <c r="E45" s="43" t="s">
        <v>5</v>
      </c>
      <c r="F45" s="43" t="s">
        <v>6</v>
      </c>
      <c r="G45" s="44" t="s">
        <v>7</v>
      </c>
      <c r="H45" s="66"/>
    </row>
    <row r="46" spans="1:11" ht="18.75" customHeight="1" x14ac:dyDescent="0.25">
      <c r="A46" s="66"/>
      <c r="B46" s="83"/>
      <c r="C46" s="45" t="s">
        <v>8</v>
      </c>
      <c r="D46" s="46" t="s">
        <v>9</v>
      </c>
      <c r="E46" s="46" t="s">
        <v>10</v>
      </c>
      <c r="F46" s="46" t="s">
        <v>11</v>
      </c>
      <c r="G46" s="46" t="s">
        <v>12</v>
      </c>
      <c r="H46" s="5" t="s">
        <v>13</v>
      </c>
    </row>
    <row r="47" spans="1:11" ht="18.75" customHeight="1" x14ac:dyDescent="0.2">
      <c r="A47" s="47">
        <v>510101</v>
      </c>
      <c r="B47" s="48" t="s">
        <v>38</v>
      </c>
      <c r="C47" s="104">
        <v>5180000</v>
      </c>
      <c r="D47" s="105">
        <v>716107.01</v>
      </c>
      <c r="E47" s="106">
        <f>+C47+D47</f>
        <v>5896107.0099999998</v>
      </c>
      <c r="F47" s="107">
        <v>5896107.0099999998</v>
      </c>
      <c r="G47" s="107">
        <v>5896107.0099999998</v>
      </c>
      <c r="H47" s="108">
        <f>+G47-C47</f>
        <v>716107.00999999978</v>
      </c>
    </row>
    <row r="48" spans="1:11" ht="18.75" customHeight="1" x14ac:dyDescent="0.2">
      <c r="A48" s="47">
        <v>510102</v>
      </c>
      <c r="B48" s="48" t="s">
        <v>39</v>
      </c>
      <c r="C48" s="104">
        <v>12000</v>
      </c>
      <c r="D48" s="105">
        <v>-5085.8599999999997</v>
      </c>
      <c r="E48" s="106">
        <f t="shared" ref="E48:E57" si="3">+C48+D48</f>
        <v>6914.14</v>
      </c>
      <c r="F48" s="107">
        <v>6914.14</v>
      </c>
      <c r="G48" s="107">
        <v>6914.14</v>
      </c>
      <c r="H48" s="108">
        <f t="shared" ref="H48:H57" si="4">+G48-C48</f>
        <v>-5085.8599999999997</v>
      </c>
    </row>
    <row r="49" spans="1:9" ht="18.75" customHeight="1" x14ac:dyDescent="0.2">
      <c r="A49" s="47">
        <v>510103</v>
      </c>
      <c r="B49" s="48" t="s">
        <v>40</v>
      </c>
      <c r="C49" s="104">
        <v>1800000</v>
      </c>
      <c r="D49" s="105">
        <v>-373903.02</v>
      </c>
      <c r="E49" s="106">
        <f t="shared" si="3"/>
        <v>1426096.98</v>
      </c>
      <c r="F49" s="107">
        <v>1426096.98</v>
      </c>
      <c r="G49" s="107">
        <v>1426096.98</v>
      </c>
      <c r="H49" s="108">
        <f t="shared" si="4"/>
        <v>-373903.02</v>
      </c>
    </row>
    <row r="50" spans="1:9" ht="18.75" customHeight="1" x14ac:dyDescent="0.2">
      <c r="A50" s="47">
        <v>780101</v>
      </c>
      <c r="B50" s="48" t="s">
        <v>41</v>
      </c>
      <c r="C50" s="104">
        <v>1080000</v>
      </c>
      <c r="D50" s="105">
        <v>816680.01</v>
      </c>
      <c r="E50" s="106">
        <f t="shared" si="3"/>
        <v>1896680.01</v>
      </c>
      <c r="F50" s="107">
        <v>1896680.01</v>
      </c>
      <c r="G50" s="107">
        <v>1896680.01</v>
      </c>
      <c r="H50" s="108">
        <f t="shared" si="4"/>
        <v>816680.01</v>
      </c>
    </row>
    <row r="51" spans="1:9" ht="18.75" customHeight="1" x14ac:dyDescent="0.2">
      <c r="A51" s="47">
        <v>914121</v>
      </c>
      <c r="B51" s="48" t="s">
        <v>42</v>
      </c>
      <c r="C51" s="104">
        <v>469686217</v>
      </c>
      <c r="D51" s="105">
        <v>0</v>
      </c>
      <c r="E51" s="106">
        <f t="shared" si="3"/>
        <v>469686217</v>
      </c>
      <c r="F51" s="107">
        <v>469686217</v>
      </c>
      <c r="G51" s="107">
        <v>469686217</v>
      </c>
      <c r="H51" s="108">
        <f>+G51-C51</f>
        <v>0</v>
      </c>
    </row>
    <row r="52" spans="1:9" ht="23.25" customHeight="1" x14ac:dyDescent="0.2">
      <c r="A52" s="47">
        <v>914122</v>
      </c>
      <c r="B52" s="48" t="s">
        <v>43</v>
      </c>
      <c r="C52" s="104">
        <v>18697054</v>
      </c>
      <c r="D52" s="105">
        <v>-331071.26</v>
      </c>
      <c r="E52" s="106">
        <f t="shared" si="3"/>
        <v>18365982.739999998</v>
      </c>
      <c r="F52" s="107">
        <v>21089833.34</v>
      </c>
      <c r="G52" s="107">
        <v>21089833.34</v>
      </c>
      <c r="H52" s="108">
        <f t="shared" si="4"/>
        <v>2392779.34</v>
      </c>
    </row>
    <row r="53" spans="1:9" ht="18.75" customHeight="1" x14ac:dyDescent="0.2">
      <c r="A53" s="47">
        <v>914123</v>
      </c>
      <c r="B53" s="48" t="s">
        <v>44</v>
      </c>
      <c r="C53" s="104">
        <v>135843876</v>
      </c>
      <c r="D53" s="105">
        <v>-11398251.050000001</v>
      </c>
      <c r="E53" s="106">
        <f t="shared" si="3"/>
        <v>124445624.95</v>
      </c>
      <c r="F53" s="107">
        <v>134600280.13</v>
      </c>
      <c r="G53" s="107">
        <v>134600280.13</v>
      </c>
      <c r="H53" s="108">
        <f t="shared" si="4"/>
        <v>-1243595.8700000048</v>
      </c>
    </row>
    <row r="54" spans="1:9" ht="18.75" customHeight="1" x14ac:dyDescent="0.2">
      <c r="A54" s="47">
        <v>914124</v>
      </c>
      <c r="B54" s="48" t="s">
        <v>45</v>
      </c>
      <c r="C54" s="104">
        <v>29548305</v>
      </c>
      <c r="D54" s="105">
        <v>9144085.2200000007</v>
      </c>
      <c r="E54" s="106">
        <f t="shared" si="3"/>
        <v>38692390.219999999</v>
      </c>
      <c r="F54" s="107">
        <v>29548305</v>
      </c>
      <c r="G54" s="107">
        <v>29548305</v>
      </c>
      <c r="H54" s="108">
        <f t="shared" si="4"/>
        <v>0</v>
      </c>
      <c r="I54" s="29"/>
    </row>
    <row r="55" spans="1:9" ht="26.25" customHeight="1" x14ac:dyDescent="0.2">
      <c r="A55" s="47">
        <v>914125</v>
      </c>
      <c r="B55" s="48" t="s">
        <v>46</v>
      </c>
      <c r="C55" s="104">
        <v>9091844</v>
      </c>
      <c r="D55" s="105">
        <v>2585237.09</v>
      </c>
      <c r="E55" s="106">
        <f t="shared" si="3"/>
        <v>11677081.09</v>
      </c>
      <c r="F55" s="107">
        <v>7942660.5300000003</v>
      </c>
      <c r="G55" s="107">
        <v>7942660.5300000003</v>
      </c>
      <c r="H55" s="108">
        <f t="shared" si="4"/>
        <v>-1149183.4699999997</v>
      </c>
    </row>
    <row r="56" spans="1:9" ht="18.75" customHeight="1" x14ac:dyDescent="0.2">
      <c r="A56" s="49" t="s">
        <v>47</v>
      </c>
      <c r="B56" s="48" t="s">
        <v>48</v>
      </c>
      <c r="C56" s="106">
        <v>0</v>
      </c>
      <c r="D56" s="105">
        <v>23164554.620000001</v>
      </c>
      <c r="E56" s="106">
        <f t="shared" si="3"/>
        <v>23164554.620000001</v>
      </c>
      <c r="F56" s="106">
        <v>0</v>
      </c>
      <c r="G56" s="106">
        <v>0</v>
      </c>
      <c r="H56" s="108">
        <f t="shared" si="4"/>
        <v>0</v>
      </c>
    </row>
    <row r="57" spans="1:9" ht="18.75" customHeight="1" x14ac:dyDescent="0.2">
      <c r="A57" s="49" t="s">
        <v>49</v>
      </c>
      <c r="B57" s="48" t="s">
        <v>50</v>
      </c>
      <c r="C57" s="106">
        <v>0</v>
      </c>
      <c r="D57" s="105">
        <v>4853159.18</v>
      </c>
      <c r="E57" s="106">
        <f t="shared" si="3"/>
        <v>4853159.18</v>
      </c>
      <c r="F57" s="106">
        <v>0</v>
      </c>
      <c r="G57" s="106">
        <v>0</v>
      </c>
      <c r="H57" s="108">
        <f t="shared" si="4"/>
        <v>0</v>
      </c>
    </row>
    <row r="58" spans="1:9" ht="18.75" customHeight="1" x14ac:dyDescent="0.25">
      <c r="A58" s="50"/>
      <c r="B58" s="51"/>
      <c r="C58" s="52"/>
      <c r="D58" s="52"/>
      <c r="E58" s="52"/>
      <c r="F58" s="53"/>
      <c r="G58" s="53"/>
      <c r="H58" s="53"/>
    </row>
    <row r="59" spans="1:9" ht="18.75" customHeight="1" x14ac:dyDescent="0.25">
      <c r="A59" s="7"/>
      <c r="B59" s="8" t="s">
        <v>24</v>
      </c>
      <c r="C59" s="9">
        <f>SUM(C47:C58)</f>
        <v>670939296</v>
      </c>
      <c r="D59" s="9">
        <f>SUM(D47:D58)</f>
        <v>29171511.940000001</v>
      </c>
      <c r="E59" s="9">
        <f>+C59+D59</f>
        <v>700110807.94000006</v>
      </c>
      <c r="F59" s="9">
        <f>SUM(F47:F58)</f>
        <v>672093094.13999987</v>
      </c>
      <c r="G59" s="9">
        <f>SUM(G47:G58)</f>
        <v>672093094.13999987</v>
      </c>
      <c r="H59" s="74">
        <f>SUM(H47:H58)</f>
        <v>1153798.139999995</v>
      </c>
    </row>
    <row r="60" spans="1:9" ht="18.75" customHeight="1" x14ac:dyDescent="0.2">
      <c r="A60" s="54"/>
      <c r="B60" s="54"/>
      <c r="C60" s="55"/>
      <c r="D60" s="55"/>
      <c r="E60" s="55"/>
      <c r="F60" s="84" t="s">
        <v>25</v>
      </c>
      <c r="G60" s="85"/>
      <c r="H60" s="75"/>
    </row>
    <row r="61" spans="1:9" ht="18.75" customHeight="1" x14ac:dyDescent="0.25"/>
    <row r="62" spans="1:9" ht="18.75" customHeight="1" x14ac:dyDescent="0.25"/>
    <row r="63" spans="1:9" x14ac:dyDescent="0.25">
      <c r="A63" s="101" t="s">
        <v>51</v>
      </c>
      <c r="B63" s="102"/>
      <c r="C63" s="102"/>
      <c r="D63" s="102"/>
      <c r="E63" s="39"/>
      <c r="F63" s="39"/>
      <c r="G63" s="39"/>
    </row>
    <row r="64" spans="1:9" x14ac:dyDescent="0.25">
      <c r="A64" s="101" t="s">
        <v>52</v>
      </c>
      <c r="B64" s="102"/>
      <c r="C64" s="102"/>
      <c r="D64" s="102"/>
      <c r="E64" s="39"/>
      <c r="F64" s="39"/>
      <c r="G64" s="39"/>
    </row>
    <row r="65" spans="1:8" ht="27.75" customHeight="1" x14ac:dyDescent="0.25">
      <c r="A65" s="103" t="s">
        <v>53</v>
      </c>
      <c r="B65" s="103"/>
      <c r="C65" s="103"/>
      <c r="D65" s="103"/>
    </row>
    <row r="66" spans="1:8" ht="3.75" customHeight="1" x14ac:dyDescent="0.25"/>
    <row r="67" spans="1:8" x14ac:dyDescent="0.25">
      <c r="C67" s="39"/>
      <c r="D67" s="39"/>
      <c r="E67" s="39"/>
      <c r="F67" s="39"/>
      <c r="G67" s="39"/>
    </row>
    <row r="68" spans="1:8" ht="12.75" x14ac:dyDescent="0.25">
      <c r="A68" s="78" t="s">
        <v>29</v>
      </c>
      <c r="B68" s="78"/>
      <c r="C68" s="78"/>
      <c r="D68" s="78"/>
      <c r="E68" s="78"/>
      <c r="F68" s="78"/>
      <c r="G68" s="78"/>
      <c r="H68" s="78"/>
    </row>
  </sheetData>
  <sheetProtection formatCells="0" formatColumns="0" formatRows="0" insertRows="0" autoFilter="0"/>
  <mergeCells count="18">
    <mergeCell ref="A65:D65"/>
    <mergeCell ref="A68:H68"/>
    <mergeCell ref="A31:B31"/>
    <mergeCell ref="H40:H41"/>
    <mergeCell ref="C44:G44"/>
    <mergeCell ref="H44:H45"/>
    <mergeCell ref="A44:A46"/>
    <mergeCell ref="B44:B46"/>
    <mergeCell ref="H59:H60"/>
    <mergeCell ref="F60:G60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0321_EAI_CRI_PLGT_000_2204</vt:lpstr>
      <vt:lpstr>'0321_EAI_CRI_PLGT_000_2204'!Área_de_impresión</vt:lpstr>
      <vt:lpstr>'0321_EAI_CRI_PLGT_000_2204'!Títulos_a_imprimir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2023-01-30T02:20:59Z</dcterms:modified>
</cp:coreProperties>
</file>