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10\contabilidad\40_Portal Congreso\01_Armonización Contable\2023\1er Trim\02_Armonización Presupuestal\"/>
    </mc:Choice>
  </mc:AlternateContent>
  <xr:revisionPtr revIDLastSave="0" documentId="13_ncr:1_{8CFA6591-CD3F-4F25-94F0-7BB9BFD2E9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321_EAI_CFF_PLGT_000_2301" sheetId="9" r:id="rId1"/>
  </sheets>
  <definedNames>
    <definedName name="_xlnm._FilterDatabase" localSheetId="0" hidden="1">'0321_EAI_CFF_PLGT_000_2301'!#REF!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9" l="1"/>
  <c r="G58" i="9" l="1"/>
  <c r="D58" i="9"/>
  <c r="G57" i="9"/>
  <c r="D57" i="9"/>
  <c r="G56" i="9"/>
  <c r="D56" i="9"/>
  <c r="F55" i="9"/>
  <c r="G55" i="9" s="1"/>
  <c r="E55" i="9"/>
  <c r="D55" i="9"/>
  <c r="C55" i="9"/>
  <c r="B55" i="9"/>
  <c r="G53" i="9"/>
  <c r="D53" i="9"/>
  <c r="G52" i="9"/>
  <c r="D52" i="9"/>
  <c r="G51" i="9"/>
  <c r="D51" i="9"/>
  <c r="G50" i="9"/>
  <c r="D50" i="9"/>
  <c r="G49" i="9"/>
  <c r="D49" i="9"/>
  <c r="G48" i="9"/>
  <c r="D48" i="9"/>
  <c r="D47" i="9"/>
  <c r="F46" i="9"/>
  <c r="G46" i="9" s="1"/>
  <c r="E46" i="9"/>
  <c r="E60" i="9" s="1"/>
  <c r="C46" i="9"/>
  <c r="D46" i="9" s="1"/>
  <c r="B46" i="9"/>
  <c r="B60" i="9" s="1"/>
  <c r="F40" i="9"/>
  <c r="G38" i="9"/>
  <c r="D38" i="9"/>
  <c r="F37" i="9"/>
  <c r="G37" i="9" s="1"/>
  <c r="E37" i="9"/>
  <c r="E40" i="9" s="1"/>
  <c r="D37" i="9"/>
  <c r="C37" i="9"/>
  <c r="B37" i="9"/>
  <c r="G35" i="9"/>
  <c r="D35" i="9"/>
  <c r="G34" i="9"/>
  <c r="D34" i="9"/>
  <c r="G33" i="9"/>
  <c r="D33" i="9"/>
  <c r="G32" i="9"/>
  <c r="D32" i="9"/>
  <c r="F31" i="9"/>
  <c r="G31" i="9" s="1"/>
  <c r="E31" i="9"/>
  <c r="C31" i="9"/>
  <c r="B31" i="9"/>
  <c r="D31" i="9" s="1"/>
  <c r="G29" i="9"/>
  <c r="D29" i="9"/>
  <c r="G28" i="9"/>
  <c r="D28" i="9"/>
  <c r="G27" i="9"/>
  <c r="D27" i="9"/>
  <c r="G26" i="9"/>
  <c r="D26" i="9"/>
  <c r="G25" i="9"/>
  <c r="D25" i="9"/>
  <c r="G24" i="9"/>
  <c r="D24" i="9"/>
  <c r="G23" i="9"/>
  <c r="D23" i="9"/>
  <c r="G22" i="9"/>
  <c r="D22" i="9"/>
  <c r="F21" i="9"/>
  <c r="G21" i="9" s="1"/>
  <c r="E21" i="9"/>
  <c r="C21" i="9"/>
  <c r="C40" i="9" s="1"/>
  <c r="B21" i="9"/>
  <c r="B40" i="9" s="1"/>
  <c r="F16" i="9"/>
  <c r="E16" i="9"/>
  <c r="C16" i="9"/>
  <c r="B16" i="9"/>
  <c r="G14" i="9"/>
  <c r="D14" i="9"/>
  <c r="G13" i="9"/>
  <c r="D13" i="9"/>
  <c r="G12" i="9"/>
  <c r="D12" i="9"/>
  <c r="G11" i="9"/>
  <c r="D11" i="9"/>
  <c r="G10" i="9"/>
  <c r="D10" i="9"/>
  <c r="G9" i="9"/>
  <c r="D9" i="9"/>
  <c r="G8" i="9"/>
  <c r="D8" i="9"/>
  <c r="G7" i="9"/>
  <c r="D7" i="9"/>
  <c r="G6" i="9"/>
  <c r="D6" i="9"/>
  <c r="G5" i="9"/>
  <c r="D5" i="9"/>
  <c r="D16" i="9" s="1"/>
  <c r="C60" i="9" l="1"/>
  <c r="D60" i="9" s="1"/>
  <c r="F60" i="9"/>
  <c r="D21" i="9"/>
  <c r="D40" i="9" s="1"/>
</calcChain>
</file>

<file path=xl/sharedStrings.xml><?xml version="1.0" encoding="utf-8"?>
<sst xmlns="http://schemas.openxmlformats.org/spreadsheetml/2006/main" count="90" uniqueCount="52">
  <si>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</si>
  <si>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</si>
  <si>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</si>
  <si>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</si>
  <si>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</si>
  <si>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</si>
  <si>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</si>
  <si>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</si>
  <si>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</si>
  <si>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</si>
  <si>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</si>
  <si>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</si>
  <si>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</si>
  <si>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</si>
  <si>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</si>
  <si>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</si>
  <si>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</si>
  <si>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</si>
  <si>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</si>
  <si>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</si>
  <si>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</si>
  <si>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</si>
  <si>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</si>
  <si>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</si>
  <si>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</si>
  <si>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</si>
  <si>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</si>
  <si>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</si>
  <si>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</si>
  <si>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</si>
  <si>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</si>
  <si>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</si>
  <si>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</si>
  <si>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</si>
  <si>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</si>
  <si>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</si>
  <si>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Ingresos de los Entes Públicos de los Poderes Legislativo y Judicial, de los Órganos Autónomos y del Sector Paraestatal o Paramunicipal, así como de las Empresas Productivas del Estado</t>
  </si>
  <si>
    <t>Poder Legislativo del Estado de Guanajuato
Estado Analítico de Ingresos
Del 01 de Enero al 31 de Marzo de 2023</t>
  </si>
  <si>
    <t xml:space="preserve">  11 Recursos Fiscales</t>
  </si>
  <si>
    <t>1     No Etiquetado</t>
  </si>
  <si>
    <t xml:space="preserve">  12 Financiamiento Interno</t>
  </si>
  <si>
    <t xml:space="preserve">  13 Financiamiento Externo</t>
  </si>
  <si>
    <t xml:space="preserve">  14 Ingresos Propios</t>
  </si>
  <si>
    <t xml:space="preserve">  15 Recursos Federales</t>
  </si>
  <si>
    <t xml:space="preserve">  16 Recursos Estatales</t>
  </si>
  <si>
    <t xml:space="preserve">  17 Otros Recursos</t>
  </si>
  <si>
    <t xml:space="preserve">  25 Recursos Federales</t>
  </si>
  <si>
    <t>2     Etiquetado</t>
  </si>
  <si>
    <t xml:space="preserve">  26 Recursos Estatales</t>
  </si>
  <si>
    <t xml:space="preserve">  27 Otros Recursos de Transferencias Federales Etiquetadas</t>
  </si>
  <si>
    <t>Clasificador por Fuente de Financiamiento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</si>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</sst>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74">
    <xf numFmtId="0" fontId="0" fillId="0" borderId="0" xfId="0"/>
    <xf numFmtId="0" fontId="5" fillId="0" borderId="0" xfId="8" applyFont="1" applyAlignment="1" applyProtection="1">
      <alignment horizontal="center" vertical="top"/>
      <protection locked="0"/>
    </xf>
    <xf numFmtId="0" fontId="5" fillId="0" borderId="0" xfId="8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4" fontId="5" fillId="0" borderId="13" xfId="8" applyNumberFormat="1" applyFont="1" applyBorder="1" applyAlignment="1" applyProtection="1">
      <alignment vertical="top"/>
      <protection locked="0"/>
    </xf>
    <xf numFmtId="0" fontId="9" fillId="0" borderId="0" xfId="8" applyFont="1" applyAlignment="1">
      <alignment horizontal="left" vertical="top" wrapText="1"/>
    </xf>
    <xf numFmtId="0" fontId="10" fillId="0" borderId="0" xfId="8" applyFont="1" applyAlignment="1">
      <alignment vertical="top"/>
    </xf>
    <xf numFmtId="4" fontId="5" fillId="0" borderId="12" xfId="8" applyNumberFormat="1" applyFont="1" applyBorder="1" applyAlignment="1" applyProtection="1">
      <alignment vertical="top"/>
      <protection locked="0"/>
    </xf>
    <xf numFmtId="4" fontId="5" fillId="0" borderId="14" xfId="8" applyNumberFormat="1" applyFont="1" applyBorder="1" applyAlignment="1" applyProtection="1">
      <alignment vertical="top"/>
      <protection locked="0"/>
    </xf>
    <xf numFmtId="4" fontId="10" fillId="0" borderId="12" xfId="8" applyNumberFormat="1" applyFont="1" applyBorder="1" applyAlignment="1" applyProtection="1">
      <alignment vertical="top"/>
      <protection locked="0"/>
    </xf>
    <xf numFmtId="4" fontId="9" fillId="0" borderId="14" xfId="8" applyNumberFormat="1" applyFont="1" applyBorder="1" applyAlignment="1" applyProtection="1">
      <alignment vertical="top"/>
      <protection locked="0"/>
    </xf>
    <xf numFmtId="4" fontId="10" fillId="0" borderId="14" xfId="8" applyNumberFormat="1" applyFont="1" applyBorder="1" applyAlignment="1" applyProtection="1">
      <alignment vertical="top"/>
      <protection locked="0"/>
    </xf>
    <xf numFmtId="0" fontId="9" fillId="0" borderId="11" xfId="8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4" fontId="10" fillId="0" borderId="8" xfId="8" applyNumberFormat="1" applyFont="1" applyBorder="1" applyAlignment="1" applyProtection="1">
      <alignment vertical="top"/>
      <protection locked="0"/>
    </xf>
    <xf numFmtId="4" fontId="10" fillId="0" borderId="10" xfId="8" applyNumberFormat="1" applyFont="1" applyBorder="1" applyAlignment="1" applyProtection="1">
      <alignment vertical="top"/>
      <protection locked="0"/>
    </xf>
    <xf numFmtId="0" fontId="5" fillId="0" borderId="5" xfId="8" applyFont="1" applyBorder="1" applyAlignment="1" applyProtection="1">
      <alignment vertical="top"/>
      <protection locked="0"/>
    </xf>
    <xf numFmtId="0" fontId="10" fillId="0" borderId="5" xfId="8" applyFont="1" applyBorder="1" applyAlignment="1">
      <alignment horizontal="left" vertical="top"/>
    </xf>
    <xf numFmtId="0" fontId="10" fillId="0" borderId="5" xfId="8" applyFont="1" applyBorder="1" applyAlignment="1">
      <alignment vertical="top"/>
    </xf>
    <xf numFmtId="4" fontId="5" fillId="0" borderId="6" xfId="8" applyNumberFormat="1" applyFont="1" applyBorder="1" applyAlignment="1" applyProtection="1">
      <alignment vertical="top"/>
      <protection locked="0"/>
    </xf>
    <xf numFmtId="4" fontId="5" fillId="0" borderId="3" xfId="8" applyNumberFormat="1" applyFont="1" applyBorder="1" applyAlignment="1" applyProtection="1">
      <alignment vertical="top"/>
      <protection locked="0"/>
    </xf>
    <xf numFmtId="4" fontId="10" fillId="0" borderId="7" xfId="8" applyNumberFormat="1" applyFont="1" applyBorder="1" applyAlignment="1" applyProtection="1">
      <alignment vertical="top"/>
      <protection locked="0"/>
    </xf>
    <xf numFmtId="0" fontId="15" fillId="0" borderId="9" xfId="18" applyFont="1" applyBorder="1" applyAlignment="1" applyProtection="1">
      <alignment horizontal="left" vertical="center"/>
      <protection locked="0"/>
    </xf>
    <xf numFmtId="0" fontId="17" fillId="0" borderId="0" xfId="18" applyFont="1" applyAlignment="1" applyProtection="1">
      <alignment horizontal="left" vertical="center" wrapText="1"/>
      <protection locked="0"/>
    </xf>
    <xf numFmtId="4" fontId="16" fillId="0" borderId="14" xfId="19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18" applyFont="1" applyAlignment="1">
      <alignment horizontal="left" vertical="center" wrapText="1"/>
    </xf>
    <xf numFmtId="4" fontId="16" fillId="0" borderId="0" xfId="0" applyNumberFormat="1" applyFont="1" applyAlignment="1">
      <alignment vertical="center" wrapText="1"/>
    </xf>
    <xf numFmtId="0" fontId="5" fillId="0" borderId="0" xfId="18" applyFont="1" applyAlignment="1" applyProtection="1">
      <alignment horizontal="left" vertical="center"/>
      <protection locked="0"/>
    </xf>
    <xf numFmtId="0" fontId="0" fillId="0" borderId="0" xfId="8" applyFont="1" applyAlignment="1" applyProtection="1">
      <alignment vertical="top"/>
      <protection locked="0"/>
    </xf>
    <xf numFmtId="4" fontId="5" fillId="0" borderId="4" xfId="8" applyNumberFormat="1" applyFont="1" applyBorder="1" applyAlignment="1" applyProtection="1">
      <alignment vertical="top"/>
      <protection locked="0"/>
    </xf>
    <xf numFmtId="4" fontId="5" fillId="0" borderId="1" xfId="8" applyNumberFormat="1" applyFont="1" applyBorder="1" applyAlignment="1" applyProtection="1">
      <alignment vertical="top"/>
      <protection locked="0"/>
    </xf>
    <xf numFmtId="4" fontId="5" fillId="0" borderId="5" xfId="8" applyNumberFormat="1" applyFont="1" applyBorder="1" applyAlignment="1" applyProtection="1">
      <alignment vertical="top"/>
      <protection locked="0"/>
    </xf>
    <xf numFmtId="4" fontId="5" fillId="0" borderId="2" xfId="8" applyNumberFormat="1" applyFont="1" applyBorder="1" applyAlignment="1" applyProtection="1">
      <alignment vertical="top"/>
      <protection locked="0"/>
    </xf>
    <xf numFmtId="4" fontId="9" fillId="0" borderId="1" xfId="8" applyNumberFormat="1" applyFont="1" applyBorder="1" applyAlignment="1" applyProtection="1">
      <alignment vertical="top"/>
      <protection locked="0"/>
    </xf>
    <xf numFmtId="4" fontId="10" fillId="0" borderId="9" xfId="8" applyNumberFormat="1" applyFont="1" applyBorder="1" applyAlignment="1" applyProtection="1">
      <alignment vertical="top"/>
      <protection locked="0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14" xfId="8" applyFont="1" applyFill="1" applyBorder="1" applyAlignment="1">
      <alignment horizontal="center" vertical="center" wrapText="1"/>
    </xf>
    <xf numFmtId="0" fontId="10" fillId="2" borderId="12" xfId="8" applyFont="1" applyFill="1" applyBorder="1" applyAlignment="1">
      <alignment horizontal="center" vertical="center"/>
    </xf>
    <xf numFmtId="0" fontId="10" fillId="2" borderId="14" xfId="8" applyFont="1" applyFill="1" applyBorder="1" applyAlignment="1">
      <alignment horizontal="center" vertical="center"/>
    </xf>
    <xf numFmtId="0" fontId="10" fillId="2" borderId="13" xfId="8" applyFont="1" applyFill="1" applyBorder="1" applyAlignment="1">
      <alignment horizontal="center" vertical="center"/>
    </xf>
    <xf numFmtId="0" fontId="10" fillId="0" borderId="5" xfId="8" applyFont="1" applyBorder="1" applyAlignment="1">
      <alignment horizontal="left" vertical="top" wrapText="1"/>
    </xf>
    <xf numFmtId="4" fontId="9" fillId="0" borderId="12" xfId="8" applyNumberFormat="1" applyFont="1" applyBorder="1" applyAlignment="1" applyProtection="1">
      <alignment vertical="center"/>
      <protection locked="0"/>
    </xf>
    <xf numFmtId="4" fontId="9" fillId="0" borderId="13" xfId="8" applyNumberFormat="1" applyFont="1" applyBorder="1" applyAlignment="1" applyProtection="1">
      <alignment vertical="center"/>
      <protection locked="0"/>
    </xf>
    <xf numFmtId="0" fontId="5" fillId="0" borderId="5" xfId="8" applyFont="1" applyBorder="1" applyAlignment="1" applyProtection="1">
      <alignment horizontal="left" vertical="top" wrapText="1" indent="1"/>
      <protection locked="0"/>
    </xf>
    <xf numFmtId="0" fontId="9" fillId="0" borderId="5" xfId="8" applyFont="1" applyBorder="1" applyAlignment="1" applyProtection="1">
      <alignment horizontal="left" vertical="top" wrapText="1" indent="1"/>
      <protection locked="0"/>
    </xf>
    <xf numFmtId="0" fontId="10" fillId="0" borderId="8" xfId="8" applyFont="1" applyBorder="1" applyAlignment="1" applyProtection="1">
      <alignment horizontal="left" vertical="top" indent="3"/>
      <protection locked="0"/>
    </xf>
    <xf numFmtId="0" fontId="9" fillId="0" borderId="4" xfId="8" applyFont="1" applyBorder="1" applyAlignment="1" applyProtection="1">
      <alignment vertical="top"/>
      <protection locked="0"/>
    </xf>
    <xf numFmtId="0" fontId="9" fillId="0" borderId="5" xfId="8" applyFont="1" applyBorder="1" applyAlignment="1">
      <alignment horizontal="left" vertical="top" wrapText="1" indent="1"/>
    </xf>
    <xf numFmtId="0" fontId="9" fillId="0" borderId="5" xfId="8" applyFont="1" applyBorder="1" applyAlignment="1">
      <alignment horizontal="left" vertical="top" wrapText="1"/>
    </xf>
    <xf numFmtId="0" fontId="10" fillId="0" borderId="8" xfId="8" applyFont="1" applyBorder="1" applyAlignment="1">
      <alignment horizontal="center" vertical="top" wrapText="1"/>
    </xf>
    <xf numFmtId="0" fontId="9" fillId="0" borderId="0" xfId="8" applyFont="1" applyAlignment="1" applyProtection="1">
      <alignment vertical="top"/>
      <protection locked="0"/>
    </xf>
    <xf numFmtId="4" fontId="9" fillId="0" borderId="0" xfId="8" applyNumberFormat="1" applyFont="1" applyAlignment="1" applyProtection="1">
      <alignment vertical="top"/>
      <protection locked="0"/>
    </xf>
    <xf numFmtId="4" fontId="10" fillId="0" borderId="0" xfId="8" applyNumberFormat="1" applyFont="1" applyAlignment="1" applyProtection="1">
      <alignment vertical="top"/>
      <protection locked="0"/>
    </xf>
    <xf numFmtId="4" fontId="9" fillId="0" borderId="0" xfId="8" applyNumberFormat="1" applyFont="1" applyAlignment="1" applyProtection="1">
      <alignment vertical="center"/>
      <protection locked="0"/>
    </xf>
    <xf numFmtId="4" fontId="10" fillId="0" borderId="12" xfId="8" applyNumberFormat="1" applyFont="1" applyBorder="1" applyAlignment="1" applyProtection="1">
      <alignment vertical="center"/>
      <protection locked="0"/>
    </xf>
    <xf numFmtId="4" fontId="10" fillId="0" borderId="13" xfId="8" applyNumberFormat="1" applyFont="1" applyBorder="1" applyAlignment="1" applyProtection="1">
      <alignment vertical="center"/>
      <protection locked="0"/>
    </xf>
    <xf numFmtId="4" fontId="15" fillId="0" borderId="8" xfId="18" applyNumberFormat="1" applyFont="1" applyBorder="1" applyAlignment="1" applyProtection="1">
      <alignment horizontal="left" vertical="center"/>
      <protection locked="0"/>
    </xf>
    <xf numFmtId="4" fontId="15" fillId="0" borderId="10" xfId="18" applyNumberFormat="1" applyFont="1" applyBorder="1" applyAlignment="1" applyProtection="1">
      <alignment horizontal="left" vertical="center"/>
      <protection locked="0"/>
    </xf>
    <xf numFmtId="0" fontId="0" fillId="0" borderId="0" xfId="27" applyFont="1" applyAlignment="1" applyProtection="1">
      <alignment horizontal="left" vertical="top" wrapText="1"/>
      <protection locked="0"/>
    </xf>
    <xf numFmtId="0" fontId="0" fillId="0" borderId="0" xfId="27" applyFont="1" applyAlignment="1" applyProtection="1">
      <alignment horizontal="left" vertical="top"/>
      <protection locked="0"/>
    </xf>
    <xf numFmtId="0" fontId="14" fillId="3" borderId="8" xfId="27" applyFont="1" applyFill="1" applyBorder="1" applyAlignment="1" applyProtection="1">
      <alignment horizontal="center" vertical="center" wrapText="1"/>
      <protection locked="0"/>
    </xf>
    <xf numFmtId="0" fontId="14" fillId="3" borderId="9" xfId="27" applyFont="1" applyFill="1" applyBorder="1" applyAlignment="1" applyProtection="1">
      <alignment horizontal="center" vertical="center" wrapText="1"/>
      <protection locked="0"/>
    </xf>
    <xf numFmtId="0" fontId="14" fillId="3" borderId="10" xfId="27" applyFont="1" applyFill="1" applyBorder="1" applyAlignment="1" applyProtection="1">
      <alignment horizontal="center" vertical="center" wrapText="1"/>
      <protection locked="0"/>
    </xf>
    <xf numFmtId="0" fontId="10" fillId="2" borderId="8" xfId="8" applyFont="1" applyFill="1" applyBorder="1" applyAlignment="1" applyProtection="1">
      <alignment horizontal="center" vertical="center"/>
      <protection locked="0"/>
    </xf>
    <xf numFmtId="0" fontId="10" fillId="2" borderId="9" xfId="8" applyFont="1" applyFill="1" applyBorder="1" applyAlignment="1" applyProtection="1">
      <alignment horizontal="center" vertical="center"/>
      <protection locked="0"/>
    </xf>
    <xf numFmtId="0" fontId="10" fillId="2" borderId="10" xfId="8" applyFont="1" applyFill="1" applyBorder="1" applyAlignment="1" applyProtection="1">
      <alignment horizontal="center" vertical="center"/>
      <protection locked="0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</cellXfs>
  <cellStyles count="32">
    <cellStyle name="=C:\WINNT\SYSTEM32\COMMAND.COM" xfId="1" xr:uid="{00000000-0005-0000-0000-000000000000}"/>
    <cellStyle name="Euro" xfId="2" xr:uid="{00000000-0005-0000-0000-000001000000}"/>
    <cellStyle name="Millares" xfId="19" builtinId="3"/>
    <cellStyle name="Millares 2" xfId="3" xr:uid="{00000000-0005-0000-0000-000003000000}"/>
    <cellStyle name="Millares 2 2" xfId="4" xr:uid="{00000000-0005-0000-0000-000004000000}"/>
    <cellStyle name="Millares 2 2 2" xfId="23" xr:uid="{00000000-0005-0000-0000-000005000000}"/>
    <cellStyle name="Millares 2 3" xfId="5" xr:uid="{00000000-0005-0000-0000-000006000000}"/>
    <cellStyle name="Millares 2 3 2" xfId="24" xr:uid="{00000000-0005-0000-0000-000007000000}"/>
    <cellStyle name="Millares 2 4" xfId="22" xr:uid="{00000000-0005-0000-0000-000008000000}"/>
    <cellStyle name="Millares 3" xfId="6" xr:uid="{00000000-0005-0000-0000-000009000000}"/>
    <cellStyle name="Millares 3 2" xfId="25" xr:uid="{00000000-0005-0000-0000-00000A000000}"/>
    <cellStyle name="Moneda 2" xfId="7" xr:uid="{00000000-0005-0000-0000-00000B000000}"/>
    <cellStyle name="Moneda 2 2" xfId="26" xr:uid="{00000000-0005-0000-0000-00000C000000}"/>
    <cellStyle name="Normal" xfId="0" builtinId="0"/>
    <cellStyle name="Normal 2" xfId="8" xr:uid="{00000000-0005-0000-0000-00000E000000}"/>
    <cellStyle name="Normal 2 2" xfId="9" xr:uid="{00000000-0005-0000-0000-00000F000000}"/>
    <cellStyle name="Normal 2 3" xfId="18" xr:uid="{00000000-0005-0000-0000-000010000000}"/>
    <cellStyle name="Normal 2 3 2" xfId="30" xr:uid="{00000000-0005-0000-0000-000011000000}"/>
    <cellStyle name="Normal 2 4" xfId="27" xr:uid="{00000000-0005-0000-0000-000012000000}"/>
    <cellStyle name="Normal 3" xfId="10" xr:uid="{00000000-0005-0000-0000-000013000000}"/>
    <cellStyle name="Normal 4" xfId="11" xr:uid="{00000000-0005-0000-0000-000014000000}"/>
    <cellStyle name="Normal 4 2" xfId="12" xr:uid="{00000000-0005-0000-0000-000015000000}"/>
    <cellStyle name="Normal 5" xfId="13" xr:uid="{00000000-0005-0000-0000-000016000000}"/>
    <cellStyle name="Normal 5 2" xfId="14" xr:uid="{00000000-0005-0000-0000-000017000000}"/>
    <cellStyle name="Normal 6" xfId="15" xr:uid="{00000000-0005-0000-0000-000018000000}"/>
    <cellStyle name="Normal 6 2" xfId="16" xr:uid="{00000000-0005-0000-0000-000019000000}"/>
    <cellStyle name="Normal 6 2 2" xfId="29" xr:uid="{00000000-0005-0000-0000-00001A000000}"/>
    <cellStyle name="Normal 6 3" xfId="28" xr:uid="{00000000-0005-0000-0000-00001B000000}"/>
    <cellStyle name="Normal 7" xfId="31" xr:uid="{FB96E1DA-9096-45FA-A254-1FA8614DD36A}"/>
    <cellStyle name="Normal 8" xfId="21" xr:uid="{00000000-0005-0000-0000-00001C000000}"/>
    <cellStyle name="Normal 9" xfId="20" xr:uid="{00000000-0005-0000-0000-00001D000000}"/>
    <cellStyle name="Porcentual 2" xfId="17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66705</xdr:rowOff>
    </xdr:from>
    <xdr:to>
      <xdr:col>0</xdr:col>
      <xdr:colOff>1598340</xdr:colOff>
      <xdr:row>0</xdr:row>
      <xdr:rowOff>621000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FC0162-0417-4D69-B3DF-34240BB56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6225" y="66705"/>
          <a:ext cx="1322115" cy="55239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0</xdr:row>
      <xdr:rowOff>85725</xdr:rowOff>
    </xdr:from>
    <xdr:to>
      <xdr:col>6</xdr:col>
      <xdr:colOff>530224</xdr:colOff>
      <xdr:row>0</xdr:row>
      <xdr:rowOff>788669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A31ECE-2E0C-402D-89B3-46D873DB7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9575" y="85725"/>
          <a:ext cx="1339849" cy="704849"/>
        </a:xfrm>
        <a:prstGeom prst="rect">
          <a:avLst/>
        </a:prstGeom>
      </xdr:spPr>
    </xdr:pic>
    <xdr:clientData/>
  </xdr:twoCellAnchor>
  <xdr:twoCellAnchor>
    <xdr:from>
      <xdr:col>0</xdr:col>
      <xdr:colOff>200025</xdr:colOff>
      <xdr:row>0</xdr:row>
      <xdr:rowOff>447675</xdr:rowOff>
    </xdr:from>
    <xdr:to>
      <xdr:col>0</xdr:col>
      <xdr:colOff>1685925</xdr:colOff>
      <xdr:row>1</xdr:row>
      <xdr:rowOff>87836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E20BD8C-084F-418D-8D75-77CCC27D8F41}"/>
            </a:ext>
          </a:extLst>
        </xdr:cNvPr>
        <xdr:cNvSpPr txBox="1"/>
      </xdr:nvSpPr>
      <xdr:spPr>
        <a:xfrm>
          <a:off x="200025" y="447675"/>
          <a:ext cx="1485900" cy="5926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419" sz="800" b="1">
              <a:solidFill>
                <a:schemeClr val="tx1">
                  <a:lumMod val="75000"/>
                  <a:lumOff val="25000"/>
                </a:schemeClr>
              </a:solidFill>
            </a:rPr>
            <a:t>INFORMACIÓN FINANCIERA</a:t>
          </a:r>
        </a:p>
        <a:p>
          <a:pPr algn="ctr"/>
          <a:r>
            <a:rPr lang="es-419" sz="800" b="1">
              <a:solidFill>
                <a:schemeClr val="tx1">
                  <a:lumMod val="75000"/>
                  <a:lumOff val="25000"/>
                </a:schemeClr>
              </a:solidFill>
            </a:rPr>
            <a:t>PRIMER TRIMESTRE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9D429-2D56-4C26-9FBE-3220DCDD516A}">
  <dimension ref="A1:I65"/>
  <sheetViews>
    <sheetView showGridLines="0" tabSelected="1" zoomScaleNormal="100" workbookViewId="0">
      <selection sqref="A1:G1"/>
    </sheetView>
  </sheetViews>
  <sheetFormatPr baseColWidth="10" defaultColWidth="0" defaultRowHeight="10" x14ac:dyDescent="0.2"/>
  <cols>
    <col min="1" max="1" width="62.44140625" style="2" customWidth="1"/>
    <col min="2" max="2" width="17.6640625" style="2" customWidth="1"/>
    <col min="3" max="3" width="19.6640625" style="2" customWidth="1"/>
    <col min="4" max="5" width="17.6640625" style="2" customWidth="1"/>
    <col min="6" max="6" width="18.6640625" style="2" customWidth="1"/>
    <col min="7" max="7" width="17.6640625" style="2" customWidth="1"/>
    <col min="8" max="8" width="1" style="2" customWidth="1"/>
    <col min="9" max="9" width="0" style="2" hidden="1" customWidth="1"/>
    <col min="10" max="16384" width="12" style="2" hidden="1"/>
  </cols>
  <sheetData>
    <row r="1" spans="1:7" s="3" customFormat="1" ht="75" customHeight="1" x14ac:dyDescent="0.2">
      <c r="A1" s="66" t="s">
        <v>37</v>
      </c>
      <c r="B1" s="67"/>
      <c r="C1" s="67"/>
      <c r="D1" s="67"/>
      <c r="E1" s="67"/>
      <c r="F1" s="67"/>
      <c r="G1" s="68"/>
    </row>
    <row r="2" spans="1:7" s="3" customFormat="1" ht="10.5" x14ac:dyDescent="0.2">
      <c r="A2" s="43"/>
      <c r="B2" s="69" t="s">
        <v>22</v>
      </c>
      <c r="C2" s="70"/>
      <c r="D2" s="70"/>
      <c r="E2" s="70"/>
      <c r="F2" s="71"/>
      <c r="G2" s="72" t="s">
        <v>19</v>
      </c>
    </row>
    <row r="3" spans="1:7" s="1" customFormat="1" ht="25" customHeight="1" x14ac:dyDescent="0.2">
      <c r="A3" s="44" t="s">
        <v>14</v>
      </c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73"/>
    </row>
    <row r="4" spans="1:7" s="1" customFormat="1" ht="10.5" x14ac:dyDescent="0.2">
      <c r="A4" s="45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7" x14ac:dyDescent="0.2">
      <c r="A5" s="49" t="s">
        <v>0</v>
      </c>
      <c r="B5" s="12">
        <v>0</v>
      </c>
      <c r="C5" s="34">
        <v>0</v>
      </c>
      <c r="D5" s="12">
        <f>B5+C5</f>
        <v>0</v>
      </c>
      <c r="E5" s="35">
        <v>0</v>
      </c>
      <c r="F5" s="12">
        <v>0</v>
      </c>
      <c r="G5" s="12">
        <f>F5-B5</f>
        <v>0</v>
      </c>
    </row>
    <row r="6" spans="1:7" x14ac:dyDescent="0.2">
      <c r="A6" s="50" t="s">
        <v>1</v>
      </c>
      <c r="B6" s="13">
        <v>0</v>
      </c>
      <c r="C6" s="36">
        <v>0</v>
      </c>
      <c r="D6" s="13">
        <f t="shared" ref="D6:D14" si="0">B6+C6</f>
        <v>0</v>
      </c>
      <c r="E6" s="37">
        <v>0</v>
      </c>
      <c r="F6" s="13">
        <v>0</v>
      </c>
      <c r="G6" s="13">
        <f t="shared" ref="G6:G14" si="1">F6-B6</f>
        <v>0</v>
      </c>
    </row>
    <row r="7" spans="1:7" x14ac:dyDescent="0.2">
      <c r="A7" s="49" t="s">
        <v>2</v>
      </c>
      <c r="B7" s="13">
        <v>0</v>
      </c>
      <c r="C7" s="36">
        <v>0</v>
      </c>
      <c r="D7" s="13">
        <f t="shared" si="0"/>
        <v>0</v>
      </c>
      <c r="E7" s="37">
        <v>0</v>
      </c>
      <c r="F7" s="13">
        <v>0</v>
      </c>
      <c r="G7" s="13">
        <f t="shared" si="1"/>
        <v>0</v>
      </c>
    </row>
    <row r="8" spans="1:7" x14ac:dyDescent="0.2">
      <c r="A8" s="49" t="s">
        <v>3</v>
      </c>
      <c r="B8" s="13">
        <v>0</v>
      </c>
      <c r="C8" s="36">
        <v>0</v>
      </c>
      <c r="D8" s="13">
        <f t="shared" si="0"/>
        <v>0</v>
      </c>
      <c r="E8" s="37">
        <v>0</v>
      </c>
      <c r="F8" s="13">
        <v>0</v>
      </c>
      <c r="G8" s="13">
        <f t="shared" si="1"/>
        <v>0</v>
      </c>
    </row>
    <row r="9" spans="1:7" x14ac:dyDescent="0.2">
      <c r="A9" s="49" t="s">
        <v>4</v>
      </c>
      <c r="B9" s="13">
        <v>8075904</v>
      </c>
      <c r="C9" s="36">
        <v>0</v>
      </c>
      <c r="D9" s="13">
        <f t="shared" si="0"/>
        <v>8075904</v>
      </c>
      <c r="E9" s="37">
        <v>1820607.47</v>
      </c>
      <c r="F9" s="13">
        <v>1820607.47</v>
      </c>
      <c r="G9" s="13">
        <f t="shared" si="1"/>
        <v>-6255296.5300000003</v>
      </c>
    </row>
    <row r="10" spans="1:7" x14ac:dyDescent="0.2">
      <c r="A10" s="50" t="s">
        <v>5</v>
      </c>
      <c r="B10" s="13">
        <v>0</v>
      </c>
      <c r="C10" s="36">
        <v>0</v>
      </c>
      <c r="D10" s="13">
        <f t="shared" si="0"/>
        <v>0</v>
      </c>
      <c r="E10" s="37">
        <v>0</v>
      </c>
      <c r="F10" s="13">
        <v>0</v>
      </c>
      <c r="G10" s="13">
        <f t="shared" si="1"/>
        <v>0</v>
      </c>
    </row>
    <row r="11" spans="1:7" x14ac:dyDescent="0.2">
      <c r="A11" s="49" t="s">
        <v>24</v>
      </c>
      <c r="B11" s="13">
        <v>1560000</v>
      </c>
      <c r="C11" s="36">
        <v>0</v>
      </c>
      <c r="D11" s="13">
        <f t="shared" si="0"/>
        <v>1560000</v>
      </c>
      <c r="E11" s="37">
        <v>631217.13</v>
      </c>
      <c r="F11" s="13">
        <v>627836.13</v>
      </c>
      <c r="G11" s="13">
        <f t="shared" si="1"/>
        <v>-932163.87</v>
      </c>
    </row>
    <row r="12" spans="1:7" ht="20" x14ac:dyDescent="0.2">
      <c r="A12" s="49" t="s">
        <v>25</v>
      </c>
      <c r="B12" s="13">
        <v>0</v>
      </c>
      <c r="C12" s="36">
        <v>0</v>
      </c>
      <c r="D12" s="13">
        <f t="shared" si="0"/>
        <v>0</v>
      </c>
      <c r="E12" s="37">
        <v>0</v>
      </c>
      <c r="F12" s="13">
        <v>0</v>
      </c>
      <c r="G12" s="13">
        <f t="shared" si="1"/>
        <v>0</v>
      </c>
    </row>
    <row r="13" spans="1:7" ht="20" x14ac:dyDescent="0.2">
      <c r="A13" s="49" t="s">
        <v>26</v>
      </c>
      <c r="B13" s="13">
        <v>698775076</v>
      </c>
      <c r="C13" s="36">
        <v>0</v>
      </c>
      <c r="D13" s="13">
        <f t="shared" si="0"/>
        <v>698775076</v>
      </c>
      <c r="E13" s="37">
        <v>170810944.24000001</v>
      </c>
      <c r="F13" s="13">
        <v>170810944.24000001</v>
      </c>
      <c r="G13" s="13">
        <f t="shared" si="1"/>
        <v>-527964131.75999999</v>
      </c>
    </row>
    <row r="14" spans="1:7" x14ac:dyDescent="0.2">
      <c r="A14" s="49" t="s">
        <v>6</v>
      </c>
      <c r="B14" s="13">
        <v>0</v>
      </c>
      <c r="C14" s="36">
        <v>20493334.309999999</v>
      </c>
      <c r="D14" s="13">
        <f t="shared" si="0"/>
        <v>20493334.309999999</v>
      </c>
      <c r="E14" s="37">
        <v>0</v>
      </c>
      <c r="F14" s="13">
        <v>0</v>
      </c>
      <c r="G14" s="13">
        <f t="shared" si="1"/>
        <v>0</v>
      </c>
    </row>
    <row r="15" spans="1:7" x14ac:dyDescent="0.2">
      <c r="A15" s="21"/>
      <c r="B15" s="9"/>
      <c r="C15" s="24"/>
      <c r="D15" s="9"/>
      <c r="E15" s="25"/>
      <c r="F15" s="9"/>
      <c r="G15" s="9"/>
    </row>
    <row r="16" spans="1:7" ht="10.5" x14ac:dyDescent="0.2">
      <c r="A16" s="51" t="s">
        <v>13</v>
      </c>
      <c r="B16" s="26">
        <f t="shared" ref="B16:F16" si="2">SUM(B5:B15)</f>
        <v>708410980</v>
      </c>
      <c r="C16" s="26">
        <f t="shared" si="2"/>
        <v>20493334.309999999</v>
      </c>
      <c r="D16" s="26">
        <f t="shared" si="2"/>
        <v>728904314.30999994</v>
      </c>
      <c r="E16" s="26">
        <f t="shared" si="2"/>
        <v>173262768.84</v>
      </c>
      <c r="F16" s="26">
        <f t="shared" si="2"/>
        <v>173259387.84</v>
      </c>
      <c r="G16" s="47"/>
    </row>
    <row r="17" spans="1:8" ht="10.5" x14ac:dyDescent="0.2">
      <c r="A17" s="52"/>
      <c r="B17" s="18"/>
      <c r="C17" s="18"/>
      <c r="D17" s="38"/>
      <c r="E17" s="19" t="s">
        <v>21</v>
      </c>
      <c r="F17" s="39"/>
      <c r="G17" s="48"/>
    </row>
    <row r="18" spans="1:8" ht="11.25" customHeight="1" x14ac:dyDescent="0.2">
      <c r="A18" s="40"/>
      <c r="B18" s="69" t="s">
        <v>22</v>
      </c>
      <c r="C18" s="70"/>
      <c r="D18" s="70"/>
      <c r="E18" s="70"/>
      <c r="F18" s="71"/>
      <c r="G18" s="72" t="s">
        <v>19</v>
      </c>
      <c r="H18" s="33"/>
    </row>
    <row r="19" spans="1:8" ht="21" x14ac:dyDescent="0.2">
      <c r="A19" s="42" t="s">
        <v>23</v>
      </c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73"/>
    </row>
    <row r="20" spans="1:8" ht="10.5" x14ac:dyDescent="0.2">
      <c r="A20" s="41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</row>
    <row r="21" spans="1:8" ht="13.5" customHeight="1" x14ac:dyDescent="0.2">
      <c r="A21" s="22" t="s">
        <v>27</v>
      </c>
      <c r="B21" s="14">
        <f>SUM(B22:B29)</f>
        <v>0</v>
      </c>
      <c r="C21" s="14">
        <f>SUM(C22:C29)</f>
        <v>0</v>
      </c>
      <c r="D21" s="14">
        <f>B21+C21</f>
        <v>0</v>
      </c>
      <c r="E21" s="14">
        <f>SUM(E22:E29)</f>
        <v>0</v>
      </c>
      <c r="F21" s="14">
        <f>SUM(F22:F29)</f>
        <v>0</v>
      </c>
      <c r="G21" s="14">
        <f>F21-B21</f>
        <v>0</v>
      </c>
    </row>
    <row r="22" spans="1:8" ht="13.5" customHeight="1" x14ac:dyDescent="0.2">
      <c r="A22" s="53" t="s">
        <v>0</v>
      </c>
      <c r="B22" s="15">
        <v>0</v>
      </c>
      <c r="C22" s="15">
        <v>0</v>
      </c>
      <c r="D22" s="15">
        <f>B22+C22</f>
        <v>0</v>
      </c>
      <c r="E22" s="15">
        <v>0</v>
      </c>
      <c r="F22" s="15">
        <v>0</v>
      </c>
      <c r="G22" s="15">
        <f>F22-B22</f>
        <v>0</v>
      </c>
    </row>
    <row r="23" spans="1:8" ht="13.5" customHeight="1" x14ac:dyDescent="0.2">
      <c r="A23" s="53" t="s">
        <v>1</v>
      </c>
      <c r="B23" s="15">
        <v>0</v>
      </c>
      <c r="C23" s="15">
        <v>0</v>
      </c>
      <c r="D23" s="15">
        <f t="shared" ref="D23:D29" si="3">B23+C23</f>
        <v>0</v>
      </c>
      <c r="E23" s="15">
        <v>0</v>
      </c>
      <c r="F23" s="15">
        <v>0</v>
      </c>
      <c r="G23" s="15">
        <f t="shared" ref="G23:G29" si="4">F23-B23</f>
        <v>0</v>
      </c>
    </row>
    <row r="24" spans="1:8" ht="13.5" customHeight="1" x14ac:dyDescent="0.2">
      <c r="A24" s="53" t="s">
        <v>2</v>
      </c>
      <c r="B24" s="15">
        <v>0</v>
      </c>
      <c r="C24" s="15">
        <v>0</v>
      </c>
      <c r="D24" s="15">
        <f t="shared" si="3"/>
        <v>0</v>
      </c>
      <c r="E24" s="15">
        <v>0</v>
      </c>
      <c r="F24" s="15">
        <v>0</v>
      </c>
      <c r="G24" s="15">
        <f t="shared" si="4"/>
        <v>0</v>
      </c>
    </row>
    <row r="25" spans="1:8" ht="13.5" customHeight="1" x14ac:dyDescent="0.2">
      <c r="A25" s="53" t="s">
        <v>3</v>
      </c>
      <c r="B25" s="15">
        <v>0</v>
      </c>
      <c r="C25" s="15">
        <v>0</v>
      </c>
      <c r="D25" s="15">
        <f t="shared" si="3"/>
        <v>0</v>
      </c>
      <c r="E25" s="15">
        <v>0</v>
      </c>
      <c r="F25" s="15">
        <v>0</v>
      </c>
      <c r="G25" s="15">
        <f t="shared" si="4"/>
        <v>0</v>
      </c>
    </row>
    <row r="26" spans="1:8" ht="13.5" customHeight="1" x14ac:dyDescent="0.2">
      <c r="A26" s="53" t="s">
        <v>28</v>
      </c>
      <c r="B26" s="15">
        <v>0</v>
      </c>
      <c r="C26" s="15">
        <v>0</v>
      </c>
      <c r="D26" s="15">
        <f t="shared" si="3"/>
        <v>0</v>
      </c>
      <c r="E26" s="15">
        <v>0</v>
      </c>
      <c r="F26" s="15">
        <v>0</v>
      </c>
      <c r="G26" s="15">
        <f t="shared" si="4"/>
        <v>0</v>
      </c>
    </row>
    <row r="27" spans="1:8" ht="13.5" customHeight="1" x14ac:dyDescent="0.2">
      <c r="A27" s="53" t="s">
        <v>29</v>
      </c>
      <c r="B27" s="15">
        <v>0</v>
      </c>
      <c r="C27" s="15">
        <v>0</v>
      </c>
      <c r="D27" s="15">
        <f t="shared" si="3"/>
        <v>0</v>
      </c>
      <c r="E27" s="15">
        <v>0</v>
      </c>
      <c r="F27" s="15">
        <v>0</v>
      </c>
      <c r="G27" s="15">
        <f t="shared" si="4"/>
        <v>0</v>
      </c>
    </row>
    <row r="28" spans="1:8" ht="20" x14ac:dyDescent="0.2">
      <c r="A28" s="53" t="s">
        <v>30</v>
      </c>
      <c r="B28" s="15">
        <v>0</v>
      </c>
      <c r="C28" s="15">
        <v>0</v>
      </c>
      <c r="D28" s="15">
        <f t="shared" si="3"/>
        <v>0</v>
      </c>
      <c r="E28" s="15">
        <v>0</v>
      </c>
      <c r="F28" s="15">
        <v>0</v>
      </c>
      <c r="G28" s="15">
        <f t="shared" si="4"/>
        <v>0</v>
      </c>
    </row>
    <row r="29" spans="1:8" ht="11.25" customHeight="1" x14ac:dyDescent="0.2">
      <c r="A29" s="53" t="s">
        <v>26</v>
      </c>
      <c r="B29" s="15">
        <v>0</v>
      </c>
      <c r="C29" s="15">
        <v>0</v>
      </c>
      <c r="D29" s="15">
        <f t="shared" si="3"/>
        <v>0</v>
      </c>
      <c r="E29" s="15">
        <v>0</v>
      </c>
      <c r="F29" s="15">
        <v>0</v>
      </c>
      <c r="G29" s="15">
        <f t="shared" si="4"/>
        <v>0</v>
      </c>
    </row>
    <row r="30" spans="1:8" x14ac:dyDescent="0.2">
      <c r="A30" s="53"/>
      <c r="B30" s="15"/>
      <c r="C30" s="15"/>
      <c r="D30" s="15"/>
      <c r="E30" s="15"/>
      <c r="F30" s="15"/>
      <c r="G30" s="15"/>
    </row>
    <row r="31" spans="1:8" ht="34.5" customHeight="1" x14ac:dyDescent="0.2">
      <c r="A31" s="46" t="s">
        <v>36</v>
      </c>
      <c r="B31" s="16">
        <f>SUM(B32:B35)</f>
        <v>708410980</v>
      </c>
      <c r="C31" s="16">
        <f>SUM(C32:C35)</f>
        <v>0</v>
      </c>
      <c r="D31" s="16">
        <f>B31+C31</f>
        <v>708410980</v>
      </c>
      <c r="E31" s="16">
        <f>SUM(E32:E35)</f>
        <v>173262768.84</v>
      </c>
      <c r="F31" s="16">
        <f>SUM(F32:F35)</f>
        <v>173259387.84</v>
      </c>
      <c r="G31" s="16">
        <f>F31-B31</f>
        <v>-535151592.15999997</v>
      </c>
    </row>
    <row r="32" spans="1:8" x14ac:dyDescent="0.2">
      <c r="A32" s="53" t="s">
        <v>1</v>
      </c>
      <c r="B32" s="15">
        <v>0</v>
      </c>
      <c r="C32" s="15">
        <v>0</v>
      </c>
      <c r="D32" s="15">
        <f t="shared" ref="D32:D35" si="5">B32+C32</f>
        <v>0</v>
      </c>
      <c r="E32" s="15">
        <v>0</v>
      </c>
      <c r="F32" s="15">
        <v>0</v>
      </c>
      <c r="G32" s="15">
        <f t="shared" ref="G32:G35" si="6">F32-B32</f>
        <v>0</v>
      </c>
    </row>
    <row r="33" spans="1:7" ht="12" x14ac:dyDescent="0.2">
      <c r="A33" s="53" t="s">
        <v>31</v>
      </c>
      <c r="B33" s="15">
        <v>8075904</v>
      </c>
      <c r="C33" s="15">
        <v>0</v>
      </c>
      <c r="D33" s="15">
        <f t="shared" si="5"/>
        <v>8075904</v>
      </c>
      <c r="E33" s="15">
        <v>1820607.47</v>
      </c>
      <c r="F33" s="15">
        <v>1820607.47</v>
      </c>
      <c r="G33" s="15">
        <f t="shared" si="6"/>
        <v>-6255296.5300000003</v>
      </c>
    </row>
    <row r="34" spans="1:7" ht="12" x14ac:dyDescent="0.2">
      <c r="A34" s="53" t="s">
        <v>32</v>
      </c>
      <c r="B34" s="15">
        <v>1560000</v>
      </c>
      <c r="C34" s="15">
        <v>0</v>
      </c>
      <c r="D34" s="15">
        <f t="shared" si="5"/>
        <v>1560000</v>
      </c>
      <c r="E34" s="15">
        <v>631217.13</v>
      </c>
      <c r="F34" s="15">
        <v>627836.13</v>
      </c>
      <c r="G34" s="15">
        <f t="shared" si="6"/>
        <v>-932163.87</v>
      </c>
    </row>
    <row r="35" spans="1:7" ht="20" x14ac:dyDescent="0.2">
      <c r="A35" s="53" t="s">
        <v>26</v>
      </c>
      <c r="B35" s="15">
        <v>698775076</v>
      </c>
      <c r="C35" s="15">
        <v>0</v>
      </c>
      <c r="D35" s="15">
        <f t="shared" si="5"/>
        <v>698775076</v>
      </c>
      <c r="E35" s="15">
        <v>170810944.24000001</v>
      </c>
      <c r="F35" s="15">
        <v>170810944.24000001</v>
      </c>
      <c r="G35" s="15">
        <f t="shared" si="6"/>
        <v>-527964131.75999999</v>
      </c>
    </row>
    <row r="36" spans="1:7" x14ac:dyDescent="0.2">
      <c r="A36" s="54"/>
      <c r="B36" s="15"/>
      <c r="C36" s="15"/>
      <c r="D36" s="15"/>
      <c r="E36" s="15"/>
      <c r="F36" s="15"/>
      <c r="G36" s="15"/>
    </row>
    <row r="37" spans="1:7" ht="10.5" x14ac:dyDescent="0.2">
      <c r="A37" s="23" t="s">
        <v>33</v>
      </c>
      <c r="B37" s="16">
        <f>B38</f>
        <v>0</v>
      </c>
      <c r="C37" s="16">
        <f>C38</f>
        <v>20493334.309999999</v>
      </c>
      <c r="D37" s="16">
        <f>B37+C37</f>
        <v>20493334.309999999</v>
      </c>
      <c r="E37" s="16">
        <f>E38</f>
        <v>0</v>
      </c>
      <c r="F37" s="16">
        <f>F38</f>
        <v>0</v>
      </c>
      <c r="G37" s="16">
        <f>F37-B37</f>
        <v>0</v>
      </c>
    </row>
    <row r="38" spans="1:7" x14ac:dyDescent="0.2">
      <c r="A38" s="53" t="s">
        <v>6</v>
      </c>
      <c r="B38" s="15">
        <v>0</v>
      </c>
      <c r="C38" s="15">
        <v>20493334.309999999</v>
      </c>
      <c r="D38" s="15">
        <f>B38+C38</f>
        <v>20493334.309999999</v>
      </c>
      <c r="E38" s="15">
        <v>0</v>
      </c>
      <c r="F38" s="15">
        <v>0</v>
      </c>
      <c r="G38" s="15">
        <f t="shared" ref="G38" si="7">F38-B38</f>
        <v>0</v>
      </c>
    </row>
    <row r="39" spans="1:7" x14ac:dyDescent="0.2">
      <c r="A39" s="53"/>
      <c r="B39" s="15"/>
      <c r="C39" s="15"/>
      <c r="D39" s="15"/>
      <c r="E39" s="15"/>
      <c r="F39" s="15"/>
      <c r="G39" s="15"/>
    </row>
    <row r="40" spans="1:7" ht="10.5" x14ac:dyDescent="0.2">
      <c r="A40" s="55" t="s">
        <v>13</v>
      </c>
      <c r="B40" s="26">
        <f t="shared" ref="B40:F40" si="8">B21+B31+B37</f>
        <v>708410980</v>
      </c>
      <c r="C40" s="26">
        <f t="shared" si="8"/>
        <v>20493334.309999999</v>
      </c>
      <c r="D40" s="26">
        <f t="shared" si="8"/>
        <v>728904314.30999994</v>
      </c>
      <c r="E40" s="26">
        <f t="shared" si="8"/>
        <v>173262768.84</v>
      </c>
      <c r="F40" s="26">
        <f t="shared" si="8"/>
        <v>173259387.84</v>
      </c>
      <c r="G40" s="47"/>
    </row>
    <row r="41" spans="1:7" ht="10.5" x14ac:dyDescent="0.2">
      <c r="A41" s="17"/>
      <c r="B41" s="18"/>
      <c r="C41" s="18"/>
      <c r="D41" s="18"/>
      <c r="E41" s="19" t="s">
        <v>21</v>
      </c>
      <c r="F41" s="20"/>
      <c r="G41" s="48"/>
    </row>
    <row r="42" spans="1:7" ht="10.5" x14ac:dyDescent="0.2">
      <c r="A42" s="56"/>
      <c r="B42" s="57"/>
      <c r="C42" s="57"/>
      <c r="D42" s="57"/>
      <c r="E42" s="58"/>
      <c r="F42" s="58"/>
      <c r="G42" s="59"/>
    </row>
    <row r="43" spans="1:7" ht="10.5" x14ac:dyDescent="0.2">
      <c r="A43" s="43"/>
      <c r="B43" s="69" t="s">
        <v>22</v>
      </c>
      <c r="C43" s="70"/>
      <c r="D43" s="70"/>
      <c r="E43" s="70"/>
      <c r="F43" s="71"/>
      <c r="G43" s="72" t="s">
        <v>19</v>
      </c>
    </row>
    <row r="44" spans="1:7" ht="21" x14ac:dyDescent="0.2">
      <c r="A44" s="44" t="s">
        <v>50</v>
      </c>
      <c r="B44" s="4" t="s">
        <v>15</v>
      </c>
      <c r="C44" s="5" t="s">
        <v>20</v>
      </c>
      <c r="D44" s="5" t="s">
        <v>16</v>
      </c>
      <c r="E44" s="5" t="s">
        <v>17</v>
      </c>
      <c r="F44" s="6" t="s">
        <v>18</v>
      </c>
      <c r="G44" s="73"/>
    </row>
    <row r="45" spans="1:7" ht="10.5" x14ac:dyDescent="0.2">
      <c r="A45" s="45"/>
      <c r="B45" s="7" t="s">
        <v>7</v>
      </c>
      <c r="C45" s="8" t="s">
        <v>8</v>
      </c>
      <c r="D45" s="8" t="s">
        <v>9</v>
      </c>
      <c r="E45" s="8" t="s">
        <v>10</v>
      </c>
      <c r="F45" s="8" t="s">
        <v>11</v>
      </c>
      <c r="G45" s="8" t="s">
        <v>12</v>
      </c>
    </row>
    <row r="46" spans="1:7" ht="10.5" x14ac:dyDescent="0.2">
      <c r="A46" s="11" t="s">
        <v>39</v>
      </c>
      <c r="B46" s="16">
        <f>SUM(B47:B53)</f>
        <v>708410980</v>
      </c>
      <c r="C46" s="16">
        <f>SUM(C47:C53)</f>
        <v>20493334.310000002</v>
      </c>
      <c r="D46" s="16">
        <f t="shared" ref="D46:D53" si="9">B46+C46</f>
        <v>728904314.30999994</v>
      </c>
      <c r="E46" s="16">
        <f>SUM(E47:E53)</f>
        <v>173262768.84</v>
      </c>
      <c r="F46" s="16">
        <f>SUM(F47:F53)</f>
        <v>173259387.84</v>
      </c>
      <c r="G46" s="16">
        <f t="shared" ref="G46:G53" si="10">F46-B46</f>
        <v>-535151592.15999997</v>
      </c>
    </row>
    <row r="47" spans="1:7" ht="10.5" x14ac:dyDescent="0.2">
      <c r="A47" s="10" t="s">
        <v>38</v>
      </c>
      <c r="B47" s="15">
        <v>708410980</v>
      </c>
      <c r="C47" s="15">
        <v>3287031.08</v>
      </c>
      <c r="D47" s="15">
        <f t="shared" si="9"/>
        <v>711698011.08000004</v>
      </c>
      <c r="E47" s="15">
        <v>173262768.84</v>
      </c>
      <c r="F47" s="15">
        <v>173259387.84</v>
      </c>
      <c r="G47" s="16">
        <f>F47-B47</f>
        <v>-535151592.15999997</v>
      </c>
    </row>
    <row r="48" spans="1:7" ht="10.5" x14ac:dyDescent="0.2">
      <c r="A48" s="10" t="s">
        <v>40</v>
      </c>
      <c r="B48" s="15">
        <v>0</v>
      </c>
      <c r="C48" s="15">
        <v>0</v>
      </c>
      <c r="D48" s="15">
        <f t="shared" si="9"/>
        <v>0</v>
      </c>
      <c r="E48" s="15">
        <v>0</v>
      </c>
      <c r="F48" s="15">
        <v>0</v>
      </c>
      <c r="G48" s="16">
        <f t="shared" si="10"/>
        <v>0</v>
      </c>
    </row>
    <row r="49" spans="1:7" ht="10.5" x14ac:dyDescent="0.2">
      <c r="A49" s="10" t="s">
        <v>41</v>
      </c>
      <c r="B49" s="15">
        <v>0</v>
      </c>
      <c r="C49" s="15">
        <v>0</v>
      </c>
      <c r="D49" s="15">
        <f t="shared" si="9"/>
        <v>0</v>
      </c>
      <c r="E49" s="15">
        <v>0</v>
      </c>
      <c r="F49" s="15">
        <v>0</v>
      </c>
      <c r="G49" s="16">
        <f t="shared" si="10"/>
        <v>0</v>
      </c>
    </row>
    <row r="50" spans="1:7" ht="10.5" x14ac:dyDescent="0.2">
      <c r="A50" s="10" t="s">
        <v>42</v>
      </c>
      <c r="B50" s="15">
        <v>0</v>
      </c>
      <c r="C50" s="15">
        <v>0</v>
      </c>
      <c r="D50" s="15">
        <f t="shared" si="9"/>
        <v>0</v>
      </c>
      <c r="E50" s="15">
        <v>0</v>
      </c>
      <c r="F50" s="15">
        <v>0</v>
      </c>
      <c r="G50" s="16">
        <f t="shared" si="10"/>
        <v>0</v>
      </c>
    </row>
    <row r="51" spans="1:7" ht="10.5" x14ac:dyDescent="0.2">
      <c r="A51" s="10" t="s">
        <v>43</v>
      </c>
      <c r="B51" s="15">
        <v>0</v>
      </c>
      <c r="C51" s="15">
        <v>0</v>
      </c>
      <c r="D51" s="15">
        <f t="shared" si="9"/>
        <v>0</v>
      </c>
      <c r="E51" s="15">
        <v>0</v>
      </c>
      <c r="F51" s="15">
        <v>0</v>
      </c>
      <c r="G51" s="16">
        <f t="shared" si="10"/>
        <v>0</v>
      </c>
    </row>
    <row r="52" spans="1:7" ht="10.5" x14ac:dyDescent="0.2">
      <c r="A52" s="10" t="s">
        <v>44</v>
      </c>
      <c r="B52" s="15">
        <v>0</v>
      </c>
      <c r="C52" s="15">
        <v>0</v>
      </c>
      <c r="D52" s="15">
        <f t="shared" si="9"/>
        <v>0</v>
      </c>
      <c r="E52" s="15">
        <v>0</v>
      </c>
      <c r="F52" s="15">
        <v>0</v>
      </c>
      <c r="G52" s="16">
        <f t="shared" si="10"/>
        <v>0</v>
      </c>
    </row>
    <row r="53" spans="1:7" ht="10.5" x14ac:dyDescent="0.2">
      <c r="A53" s="10" t="s">
        <v>45</v>
      </c>
      <c r="B53" s="15">
        <v>0</v>
      </c>
      <c r="C53" s="15">
        <v>17206303.23</v>
      </c>
      <c r="D53" s="15">
        <f t="shared" si="9"/>
        <v>17206303.23</v>
      </c>
      <c r="E53" s="15">
        <v>0</v>
      </c>
      <c r="F53" s="15">
        <v>0</v>
      </c>
      <c r="G53" s="16">
        <f t="shared" si="10"/>
        <v>0</v>
      </c>
    </row>
    <row r="54" spans="1:7" ht="11.5" x14ac:dyDescent="0.2">
      <c r="A54" s="32"/>
      <c r="B54" s="29"/>
      <c r="C54" s="29"/>
      <c r="D54" s="29"/>
      <c r="E54" s="29"/>
      <c r="F54" s="29"/>
      <c r="G54" s="29"/>
    </row>
    <row r="55" spans="1:7" ht="10.5" x14ac:dyDescent="0.2">
      <c r="A55" s="11" t="s">
        <v>47</v>
      </c>
      <c r="B55" s="16">
        <f>SUM(B56:B58)</f>
        <v>0</v>
      </c>
      <c r="C55" s="16">
        <f>SUM(C56:C58)</f>
        <v>0</v>
      </c>
      <c r="D55" s="16">
        <f>B55+C55</f>
        <v>0</v>
      </c>
      <c r="E55" s="16">
        <f>SUM(E56:E58)</f>
        <v>0</v>
      </c>
      <c r="F55" s="16">
        <f>SUM(F56:F58)</f>
        <v>0</v>
      </c>
      <c r="G55" s="16">
        <f>F55-B55</f>
        <v>0</v>
      </c>
    </row>
    <row r="56" spans="1:7" ht="10.5" x14ac:dyDescent="0.2">
      <c r="A56" s="10" t="s">
        <v>46</v>
      </c>
      <c r="B56" s="15">
        <v>0</v>
      </c>
      <c r="C56" s="15">
        <v>0</v>
      </c>
      <c r="D56" s="15">
        <f>B56+C56</f>
        <v>0</v>
      </c>
      <c r="E56" s="15">
        <v>0</v>
      </c>
      <c r="F56" s="15">
        <v>0</v>
      </c>
      <c r="G56" s="16">
        <f>F56-B56</f>
        <v>0</v>
      </c>
    </row>
    <row r="57" spans="1:7" ht="10.5" x14ac:dyDescent="0.2">
      <c r="A57" s="10" t="s">
        <v>48</v>
      </c>
      <c r="B57" s="15">
        <v>0</v>
      </c>
      <c r="C57" s="15">
        <v>0</v>
      </c>
      <c r="D57" s="15">
        <f>B57+C57</f>
        <v>0</v>
      </c>
      <c r="E57" s="15">
        <v>0</v>
      </c>
      <c r="F57" s="15">
        <v>0</v>
      </c>
      <c r="G57" s="16">
        <f>F57-B57</f>
        <v>0</v>
      </c>
    </row>
    <row r="58" spans="1:7" ht="10.5" x14ac:dyDescent="0.2">
      <c r="A58" s="10" t="s">
        <v>49</v>
      </c>
      <c r="B58" s="15">
        <v>0</v>
      </c>
      <c r="C58" s="15">
        <v>0</v>
      </c>
      <c r="D58" s="15">
        <f>B58+C58</f>
        <v>0</v>
      </c>
      <c r="E58" s="15">
        <v>0</v>
      </c>
      <c r="F58" s="15">
        <v>0</v>
      </c>
      <c r="G58" s="16">
        <f>F58-B58</f>
        <v>0</v>
      </c>
    </row>
    <row r="59" spans="1:7" ht="11.5" x14ac:dyDescent="0.2">
      <c r="A59" s="28"/>
      <c r="B59" s="15"/>
      <c r="C59" s="15"/>
      <c r="D59" s="15"/>
      <c r="E59" s="15"/>
      <c r="F59" s="15"/>
      <c r="G59" s="29"/>
    </row>
    <row r="60" spans="1:7" ht="11.5" x14ac:dyDescent="0.2">
      <c r="A60" s="27" t="s">
        <v>13</v>
      </c>
      <c r="B60" s="26">
        <f>+B46+B55</f>
        <v>708410980</v>
      </c>
      <c r="C60" s="26">
        <f>+C46+C55</f>
        <v>20493334.310000002</v>
      </c>
      <c r="D60" s="26">
        <f t="shared" ref="D60" si="11">+B60+C60</f>
        <v>728904314.30999994</v>
      </c>
      <c r="E60" s="26">
        <f>+E46+E55</f>
        <v>173262768.84</v>
      </c>
      <c r="F60" s="26">
        <f>+F46+F55</f>
        <v>173259387.84</v>
      </c>
      <c r="G60" s="60"/>
    </row>
    <row r="61" spans="1:7" ht="11.5" x14ac:dyDescent="0.2">
      <c r="A61" s="30"/>
      <c r="B61" s="31"/>
      <c r="C61" s="31"/>
      <c r="D61" s="31"/>
      <c r="E61" s="62" t="s">
        <v>21</v>
      </c>
      <c r="F61" s="63"/>
      <c r="G61" s="61"/>
    </row>
    <row r="62" spans="1:7" x14ac:dyDescent="0.2">
      <c r="A62"/>
      <c r="B62"/>
      <c r="C62"/>
      <c r="D62"/>
      <c r="E62"/>
      <c r="F62"/>
      <c r="G62"/>
    </row>
    <row r="63" spans="1:7" ht="11.25" customHeight="1" x14ac:dyDescent="0.2">
      <c r="A63" s="64" t="s">
        <v>34</v>
      </c>
      <c r="B63" s="64"/>
      <c r="C63" s="64"/>
      <c r="D63" s="64"/>
      <c r="E63" s="64"/>
      <c r="F63" s="64"/>
      <c r="G63" s="64"/>
    </row>
    <row r="64" spans="1:7" ht="12" x14ac:dyDescent="0.2">
      <c r="A64" s="65" t="s">
        <v>35</v>
      </c>
      <c r="B64" s="65"/>
      <c r="C64" s="65"/>
      <c r="D64" s="65"/>
      <c r="E64" s="65"/>
      <c r="F64" s="65"/>
      <c r="G64" s="65"/>
    </row>
    <row r="65" spans="1:7" ht="24.75" customHeight="1" x14ac:dyDescent="0.2">
      <c r="A65" s="64" t="s">
        <v>51</v>
      </c>
      <c r="B65" s="64"/>
      <c r="C65" s="64"/>
      <c r="D65" s="64"/>
      <c r="E65" s="64"/>
      <c r="F65" s="64"/>
      <c r="G65" s="64"/>
    </row>
  </sheetData>
  <sheetProtection formatCells="0" formatColumns="0" formatRows="0" insertRows="0" autoFilter="0"/>
  <mergeCells count="11">
    <mergeCell ref="E61:F61"/>
    <mergeCell ref="A63:G63"/>
    <mergeCell ref="A64:G64"/>
    <mergeCell ref="A65:G65"/>
    <mergeCell ref="A1:G1"/>
    <mergeCell ref="B2:F2"/>
    <mergeCell ref="G2:G3"/>
    <mergeCell ref="B18:F18"/>
    <mergeCell ref="G18:G19"/>
    <mergeCell ref="B43:F43"/>
    <mergeCell ref="G43:G44"/>
  </mergeCells>
  <printOptions horizontalCentered="1"/>
  <pageMargins left="0.31496062992125984" right="0.31496062992125984" top="0.35433070866141736" bottom="0.35433070866141736" header="0.31496062992125984" footer="0.31496062992125984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0321_EAI_CFF_PLGT_000_2301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2023-04-19T04:07:40Z</cp:lastPrinted>
  <dcterms:created xsi:type="dcterms:W3CDTF">2012-12-11T20:48:19Z</dcterms:created>
  <dcterms:modified xsi:type="dcterms:W3CDTF">2023-04-26T00:58:02Z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