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3er Trim\02_Armonización Presupuestal\"/>
    </mc:Choice>
  </mc:AlternateContent>
  <xr:revisionPtr revIDLastSave="0" documentId="13_ncr:1_{85251015-E465-46CA-97BF-3BBFC74367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321_EAI_CE_PLGT_000_2303" sheetId="8" r:id="rId1"/>
  </sheets>
  <definedNames>
    <definedName name="_xlnm._FilterDatabase" localSheetId="0" hidden="1">'0321_EAI_CE_PLGT_000_2303'!#REF!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8" l="1"/>
  <c r="E61" i="8"/>
  <c r="E46" i="8"/>
  <c r="G52" i="8"/>
  <c r="G51" i="8"/>
  <c r="G50" i="8"/>
  <c r="G49" i="8"/>
  <c r="F40" i="8"/>
  <c r="B16" i="8"/>
  <c r="C16" i="8"/>
  <c r="D16" i="8"/>
  <c r="E16" i="8"/>
  <c r="F16" i="8"/>
  <c r="G14" i="8"/>
  <c r="G13" i="8"/>
  <c r="G12" i="8"/>
  <c r="G11" i="8"/>
  <c r="G10" i="8"/>
  <c r="G9" i="8"/>
  <c r="G8" i="8"/>
  <c r="G7" i="8"/>
  <c r="G6" i="8"/>
  <c r="G5" i="8"/>
  <c r="D53" i="8"/>
  <c r="D52" i="8"/>
  <c r="D51" i="8"/>
  <c r="D50" i="8"/>
  <c r="D49" i="8"/>
  <c r="D35" i="8"/>
  <c r="D34" i="8"/>
  <c r="D33" i="8"/>
  <c r="D32" i="8"/>
  <c r="D14" i="8"/>
  <c r="D13" i="8"/>
  <c r="D12" i="8"/>
  <c r="D11" i="8"/>
  <c r="D10" i="8"/>
  <c r="D9" i="8"/>
  <c r="D8" i="8"/>
  <c r="D7" i="8"/>
  <c r="D6" i="8"/>
  <c r="D5" i="8"/>
  <c r="D29" i="8"/>
  <c r="D28" i="8"/>
  <c r="D27" i="8"/>
  <c r="D26" i="8"/>
  <c r="D25" i="8"/>
  <c r="D24" i="8"/>
  <c r="D23" i="8"/>
  <c r="D22" i="8"/>
  <c r="G37" i="8"/>
  <c r="C40" i="8"/>
  <c r="B40" i="8"/>
  <c r="G38" i="8"/>
  <c r="G33" i="8"/>
  <c r="G34" i="8"/>
  <c r="G35" i="8"/>
  <c r="G32" i="8"/>
  <c r="F31" i="8"/>
  <c r="E31" i="8"/>
  <c r="E40" i="8" s="1"/>
  <c r="D31" i="8"/>
  <c r="D40" i="8" s="1"/>
  <c r="C31" i="8"/>
  <c r="B31" i="8"/>
  <c r="G23" i="8"/>
  <c r="G24" i="8"/>
  <c r="G25" i="8"/>
  <c r="G26" i="8"/>
  <c r="G27" i="8"/>
  <c r="G28" i="8"/>
  <c r="G29" i="8"/>
  <c r="G22" i="8"/>
  <c r="G21" i="8"/>
  <c r="F21" i="8"/>
  <c r="E21" i="8"/>
  <c r="D21" i="8"/>
  <c r="C21" i="8"/>
  <c r="B21" i="8"/>
  <c r="G31" i="8" l="1"/>
  <c r="B48" i="8"/>
  <c r="B46" i="8" s="1"/>
  <c r="C48" i="8"/>
  <c r="E48" i="8"/>
  <c r="F48" i="8"/>
  <c r="B54" i="8"/>
  <c r="D54" i="8" s="1"/>
  <c r="E54" i="8" s="1"/>
  <c r="F54" i="8" s="1"/>
  <c r="G54" i="8" s="1"/>
  <c r="C54" i="8"/>
  <c r="D55" i="8"/>
  <c r="G55" i="8"/>
  <c r="B58" i="8"/>
  <c r="B57" i="8" s="1"/>
  <c r="C58" i="8"/>
  <c r="C57" i="8" s="1"/>
  <c r="E58" i="8"/>
  <c r="E57" i="8" s="1"/>
  <c r="F58" i="8"/>
  <c r="G58" i="8" s="1"/>
  <c r="D59" i="8"/>
  <c r="G59" i="8"/>
  <c r="D48" i="8" l="1"/>
  <c r="G48" i="8"/>
  <c r="C46" i="8"/>
  <c r="C61" i="8" s="1"/>
  <c r="D57" i="8"/>
  <c r="B61" i="8"/>
  <c r="F57" i="8"/>
  <c r="G57" i="8" s="1"/>
  <c r="F46" i="8"/>
  <c r="D58" i="8"/>
  <c r="D46" i="8" l="1"/>
  <c r="F61" i="8"/>
  <c r="G46" i="8"/>
</calcChain>
</file>

<file path=xl/sharedStrings.xml><?xml version="1.0" encoding="utf-8"?>
<sst xmlns="http://schemas.openxmlformats.org/spreadsheetml/2006/main" count="90" uniqueCount="52">
  <si>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</si>
  <si>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</si>
  <si>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</si>
  <si>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</si>
  <si>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</si>
  <si>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</si>
  <si>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</si>
  <si>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</si>
  <si>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</si>
  <si>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</si>
  <si>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</si>
  <si>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</si>
  <si>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</si>
  <si>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</si>
  <si>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</si>
  <si>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</si>
  <si>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</si>
  <si>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</si>
  <si>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</si>
  <si>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</si>
  <si>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</si>
  <si>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</si>
  <si>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</si>
  <si>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</si>
  <si>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</si>
  <si>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</si>
  <si>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</si>
  <si>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</si>
  <si>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</si>
  <si>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</si>
  <si>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</si>
  <si>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</si>
  <si>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</si>
  <si>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</si>
  <si>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</si>
  <si>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</si>
  <si>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1.1.4 Derechos, Productos y Aprovechamientos</t>
  </si>
  <si>
    <t>1.1.6 Venta de Bienes y Servicios de Entidades</t>
  </si>
  <si>
    <t>1.1.8 Transferencias, Asignaciones y Donativos Corrientes Recibidos</t>
  </si>
  <si>
    <t>1.2.4 Transferencias, asignaciones y donativos de capital recibidos</t>
  </si>
  <si>
    <t>3.2.3 Disminución de Patrimonio</t>
  </si>
  <si>
    <t xml:space="preserve">   1.1 INGRESOS CORRIENTES</t>
  </si>
  <si>
    <t xml:space="preserve">      1 INGRESOS</t>
  </si>
  <si>
    <t xml:space="preserve">    1.2 INGRESOS CAPITAL</t>
  </si>
  <si>
    <t xml:space="preserve">   3.2 APLICACIONES FINANCIERAS</t>
  </si>
  <si>
    <t xml:space="preserve">      3 FINANCIAMIENTO</t>
  </si>
  <si>
    <t>Clasificador Económico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</si>
  <si>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</si>
  <si>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1.1.7 Subsidios y Subvenciones Recibidos por las Entidades Empresariales Públicas</t>
  </si>
  <si>
    <t>Poder Legislativo del Estado de Guanajuato
Estado Analítico de Ingresos
Del 01 de Enero al 30 de Septiembre de 2023</t>
  </si>
  <si>
    <t>Participaciones, Aportaciones, Convenios, Incentivos  Derivados de la Colaboración Fiscal y Fondos Distintos de Aportaciones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</si>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</sst>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6" fillId="0" borderId="0" xfId="8" applyFont="1" applyAlignment="1" applyProtection="1">
      <alignment horizontal="center"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11" fillId="2" borderId="8" xfId="8" applyFont="1" applyFill="1" applyBorder="1" applyAlignment="1">
      <alignment horizontal="center" vertical="center" wrapText="1"/>
    </xf>
    <xf numFmtId="0" fontId="11" fillId="2" borderId="5" xfId="8" applyFont="1" applyFill="1" applyBorder="1" applyAlignment="1">
      <alignment horizontal="center" vertical="center" wrapText="1"/>
    </xf>
    <xf numFmtId="0" fontId="11" fillId="2" borderId="6" xfId="8" applyFont="1" applyFill="1" applyBorder="1" applyAlignment="1">
      <alignment horizontal="center" vertical="center" wrapText="1"/>
    </xf>
    <xf numFmtId="0" fontId="11" fillId="2" borderId="8" xfId="8" quotePrefix="1" applyFont="1" applyFill="1" applyBorder="1" applyAlignment="1">
      <alignment horizontal="center" vertical="center" wrapText="1"/>
    </xf>
    <xf numFmtId="0" fontId="11" fillId="2" borderId="5" xfId="8" quotePrefix="1" applyFont="1" applyFill="1" applyBorder="1" applyAlignment="1">
      <alignment horizontal="center" vertical="center" wrapText="1"/>
    </xf>
    <xf numFmtId="4" fontId="10" fillId="0" borderId="12" xfId="8" applyNumberFormat="1" applyFont="1" applyBorder="1" applyAlignment="1" applyProtection="1">
      <alignment vertical="top"/>
      <protection locked="0"/>
    </xf>
    <xf numFmtId="4" fontId="11" fillId="0" borderId="12" xfId="8" applyNumberFormat="1" applyFont="1" applyBorder="1" applyAlignment="1" applyProtection="1">
      <alignment vertical="top"/>
      <protection locked="0"/>
    </xf>
    <xf numFmtId="0" fontId="10" fillId="0" borderId="9" xfId="8" applyFont="1" applyBorder="1" applyAlignment="1" applyProtection="1">
      <alignment vertical="top"/>
      <protection locked="0"/>
    </xf>
    <xf numFmtId="0" fontId="6" fillId="0" borderId="3" xfId="8" applyFont="1" applyBorder="1" applyAlignment="1" applyProtection="1">
      <alignment vertical="top"/>
      <protection locked="0"/>
    </xf>
    <xf numFmtId="0" fontId="11" fillId="0" borderId="3" xfId="8" applyFont="1" applyBorder="1" applyAlignment="1">
      <alignment horizontal="left" vertical="top"/>
    </xf>
    <xf numFmtId="0" fontId="11" fillId="0" borderId="3" xfId="8" applyFont="1" applyBorder="1" applyAlignment="1">
      <alignment vertical="top"/>
    </xf>
    <xf numFmtId="43" fontId="18" fillId="0" borderId="12" xfId="19" applyFont="1" applyFill="1" applyBorder="1" applyAlignment="1" applyProtection="1">
      <alignment horizontal="right" vertical="center" wrapText="1"/>
      <protection locked="0"/>
    </xf>
    <xf numFmtId="4" fontId="17" fillId="0" borderId="12" xfId="19" applyNumberFormat="1" applyFont="1" applyFill="1" applyBorder="1" applyAlignment="1" applyProtection="1">
      <alignment horizontal="right" vertical="center" wrapText="1"/>
      <protection locked="0"/>
    </xf>
    <xf numFmtId="43" fontId="17" fillId="0" borderId="12" xfId="19" applyFont="1" applyFill="1" applyBorder="1" applyAlignment="1" applyProtection="1">
      <alignment horizontal="right" vertical="center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11" fillId="2" borderId="10" xfId="8" applyFont="1" applyFill="1" applyBorder="1" applyAlignment="1">
      <alignment horizontal="center" vertical="center" wrapText="1"/>
    </xf>
    <xf numFmtId="0" fontId="11" fillId="2" borderId="11" xfId="8" applyFont="1" applyFill="1" applyBorder="1" applyAlignment="1">
      <alignment horizontal="center" vertical="center" wrapText="1"/>
    </xf>
    <xf numFmtId="0" fontId="11" fillId="2" borderId="12" xfId="8" applyFont="1" applyFill="1" applyBorder="1" applyAlignment="1">
      <alignment horizontal="center" vertical="center" wrapText="1"/>
    </xf>
    <xf numFmtId="0" fontId="11" fillId="2" borderId="10" xfId="8" applyFont="1" applyFill="1" applyBorder="1" applyAlignment="1">
      <alignment horizontal="center" vertical="center"/>
    </xf>
    <xf numFmtId="0" fontId="11" fillId="2" borderId="12" xfId="8" applyFont="1" applyFill="1" applyBorder="1" applyAlignment="1">
      <alignment horizontal="center" vertical="center"/>
    </xf>
    <xf numFmtId="0" fontId="11" fillId="2" borderId="11" xfId="8" applyFont="1" applyFill="1" applyBorder="1" applyAlignment="1">
      <alignment horizontal="center" vertical="center"/>
    </xf>
    <xf numFmtId="0" fontId="11" fillId="0" borderId="3" xfId="8" applyFont="1" applyBorder="1" applyAlignment="1">
      <alignment horizontal="left" vertical="top" wrapText="1"/>
    </xf>
    <xf numFmtId="0" fontId="6" fillId="0" borderId="3" xfId="8" applyFont="1" applyBorder="1" applyAlignment="1" applyProtection="1">
      <alignment horizontal="left" vertical="top" wrapText="1" indent="1"/>
      <protection locked="0"/>
    </xf>
    <xf numFmtId="0" fontId="10" fillId="0" borderId="3" xfId="8" applyFont="1" applyBorder="1" applyAlignment="1" applyProtection="1">
      <alignment horizontal="left" vertical="top" wrapText="1" indent="1"/>
      <protection locked="0"/>
    </xf>
    <xf numFmtId="0" fontId="11" fillId="0" borderId="6" xfId="8" applyFont="1" applyBorder="1" applyAlignment="1" applyProtection="1">
      <alignment horizontal="left" vertical="top" indent="3"/>
      <protection locked="0"/>
    </xf>
    <xf numFmtId="0" fontId="10" fillId="0" borderId="2" xfId="8" applyFont="1" applyBorder="1" applyAlignment="1" applyProtection="1">
      <alignment vertical="top"/>
      <protection locked="0"/>
    </xf>
    <xf numFmtId="0" fontId="10" fillId="0" borderId="3" xfId="8" applyFont="1" applyBorder="1" applyAlignment="1">
      <alignment horizontal="left" vertical="top" wrapText="1" indent="1"/>
    </xf>
    <xf numFmtId="0" fontId="10" fillId="0" borderId="3" xfId="8" applyFont="1" applyBorder="1" applyAlignment="1">
      <alignment horizontal="left" vertical="top" wrapText="1"/>
    </xf>
    <xf numFmtId="0" fontId="11" fillId="0" borderId="6" xfId="8" applyFont="1" applyBorder="1" applyAlignment="1">
      <alignment horizontal="center" vertical="top" wrapText="1"/>
    </xf>
    <xf numFmtId="0" fontId="10" fillId="0" borderId="0" xfId="8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11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center"/>
      <protection locked="0"/>
    </xf>
    <xf numFmtId="4" fontId="16" fillId="0" borderId="10" xfId="18" applyNumberFormat="1" applyFont="1" applyBorder="1" applyAlignment="1" applyProtection="1">
      <alignment vertical="center"/>
      <protection locked="0"/>
    </xf>
    <xf numFmtId="4" fontId="16" fillId="0" borderId="11" xfId="18" applyNumberFormat="1" applyFont="1" applyBorder="1" applyAlignment="1" applyProtection="1">
      <alignment vertical="center"/>
      <protection locked="0"/>
    </xf>
    <xf numFmtId="4" fontId="10" fillId="0" borderId="11" xfId="50" applyNumberFormat="1" applyFont="1" applyBorder="1" applyAlignment="1" applyProtection="1">
      <alignment vertical="center"/>
      <protection locked="0"/>
    </xf>
    <xf numFmtId="4" fontId="16" fillId="0" borderId="11" xfId="50" applyNumberFormat="1" applyFont="1" applyBorder="1" applyAlignment="1" applyProtection="1">
      <alignment vertical="center"/>
      <protection locked="0"/>
    </xf>
    <xf numFmtId="4" fontId="11" fillId="0" borderId="10" xfId="50" applyNumberFormat="1" applyFont="1" applyBorder="1" applyAlignment="1" applyProtection="1">
      <alignment vertical="top"/>
      <protection locked="0"/>
    </xf>
    <xf numFmtId="4" fontId="10" fillId="0" borderId="12" xfId="50" applyNumberFormat="1" applyFont="1" applyBorder="1" applyAlignment="1" applyProtection="1">
      <alignment vertical="top"/>
      <protection locked="0"/>
    </xf>
    <xf numFmtId="4" fontId="11" fillId="0" borderId="12" xfId="50" applyNumberFormat="1" applyFont="1" applyBorder="1" applyAlignment="1" applyProtection="1">
      <alignment vertical="top"/>
      <protection locked="0"/>
    </xf>
    <xf numFmtId="4" fontId="10" fillId="0" borderId="9" xfId="50" applyNumberFormat="1" applyFont="1" applyBorder="1" applyAlignment="1" applyProtection="1">
      <alignment vertical="top"/>
      <protection locked="0"/>
    </xf>
    <xf numFmtId="4" fontId="11" fillId="0" borderId="6" xfId="50" applyNumberFormat="1" applyFont="1" applyBorder="1" applyAlignment="1" applyProtection="1">
      <alignment vertical="top"/>
      <protection locked="0"/>
    </xf>
    <xf numFmtId="4" fontId="11" fillId="0" borderId="8" xfId="50" applyNumberFormat="1" applyFont="1" applyBorder="1" applyAlignment="1" applyProtection="1">
      <alignment vertical="top"/>
      <protection locked="0"/>
    </xf>
    <xf numFmtId="4" fontId="6" fillId="0" borderId="11" xfId="50" applyNumberFormat="1" applyFont="1" applyBorder="1" applyAlignment="1" applyProtection="1">
      <alignment vertical="top"/>
      <protection locked="0"/>
    </xf>
    <xf numFmtId="4" fontId="6" fillId="0" borderId="10" xfId="50" applyNumberFormat="1" applyFont="1" applyBorder="1" applyAlignment="1" applyProtection="1">
      <alignment vertical="top"/>
      <protection locked="0"/>
    </xf>
    <xf numFmtId="4" fontId="6" fillId="0" borderId="12" xfId="50" applyNumberFormat="1" applyFont="1" applyBorder="1" applyAlignment="1" applyProtection="1">
      <alignment vertical="top"/>
      <protection locked="0"/>
    </xf>
    <xf numFmtId="4" fontId="6" fillId="0" borderId="4" xfId="50" applyNumberFormat="1" applyFont="1" applyBorder="1" applyAlignment="1" applyProtection="1">
      <alignment vertical="top"/>
      <protection locked="0"/>
    </xf>
    <xf numFmtId="4" fontId="6" fillId="0" borderId="1" xfId="50" applyNumberFormat="1" applyFont="1" applyBorder="1" applyAlignment="1" applyProtection="1">
      <alignment vertical="top"/>
      <protection locked="0"/>
    </xf>
    <xf numFmtId="4" fontId="10" fillId="0" borderId="0" xfId="50" applyNumberFormat="1" applyFont="1" applyAlignment="1" applyProtection="1">
      <alignment vertical="top"/>
      <protection locked="0"/>
    </xf>
    <xf numFmtId="4" fontId="11" fillId="0" borderId="5" xfId="50" applyNumberFormat="1" applyFont="1" applyBorder="1" applyAlignment="1" applyProtection="1">
      <alignment vertical="top"/>
      <protection locked="0"/>
    </xf>
    <xf numFmtId="0" fontId="18" fillId="0" borderId="3" xfId="18" applyFont="1" applyBorder="1" applyAlignment="1" applyProtection="1">
      <alignment horizontal="left" vertical="center" wrapText="1"/>
      <protection locked="0"/>
    </xf>
    <xf numFmtId="0" fontId="10" fillId="0" borderId="3" xfId="50" applyFont="1" applyBorder="1" applyAlignment="1">
      <alignment horizontal="left" vertical="top" wrapText="1"/>
    </xf>
    <xf numFmtId="0" fontId="17" fillId="0" borderId="3" xfId="18" applyFont="1" applyBorder="1" applyAlignment="1" applyProtection="1">
      <alignment horizontal="left" vertical="center" wrapText="1"/>
      <protection locked="0"/>
    </xf>
    <xf numFmtId="0" fontId="18" fillId="0" borderId="4" xfId="18" applyFont="1" applyBorder="1" applyAlignment="1" applyProtection="1">
      <alignment horizontal="left" vertical="center" wrapText="1"/>
      <protection locked="0"/>
    </xf>
    <xf numFmtId="43" fontId="18" fillId="0" borderId="11" xfId="19" applyFont="1" applyFill="1" applyBorder="1" applyAlignment="1" applyProtection="1">
      <alignment horizontal="right" vertical="center" wrapText="1"/>
      <protection locked="0"/>
    </xf>
    <xf numFmtId="43" fontId="17" fillId="0" borderId="11" xfId="19" applyFont="1" applyFill="1" applyBorder="1" applyAlignment="1" applyProtection="1">
      <alignment horizontal="right" vertical="center" wrapText="1"/>
      <protection locked="0"/>
    </xf>
    <xf numFmtId="0" fontId="16" fillId="0" borderId="5" xfId="18" applyFont="1" applyBorder="1" applyAlignment="1" applyProtection="1">
      <alignment horizontal="left" vertical="center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15" fillId="3" borderId="6" xfId="27" applyFont="1" applyFill="1" applyBorder="1" applyAlignment="1" applyProtection="1">
      <alignment horizontal="center" vertical="center" wrapText="1"/>
      <protection locked="0"/>
    </xf>
    <xf numFmtId="0" fontId="15" fillId="3" borderId="7" xfId="27" applyFont="1" applyFill="1" applyBorder="1" applyAlignment="1" applyProtection="1">
      <alignment horizontal="center" vertical="center" wrapText="1"/>
      <protection locked="0"/>
    </xf>
    <xf numFmtId="0" fontId="15" fillId="3" borderId="8" xfId="27" applyFont="1" applyFill="1" applyBorder="1" applyAlignment="1" applyProtection="1">
      <alignment horizontal="center" vertical="center" wrapText="1"/>
      <protection locked="0"/>
    </xf>
    <xf numFmtId="0" fontId="11" fillId="2" borderId="6" xfId="8" applyFont="1" applyFill="1" applyBorder="1" applyAlignment="1" applyProtection="1">
      <alignment horizontal="center" vertical="center"/>
      <protection locked="0"/>
    </xf>
    <xf numFmtId="0" fontId="11" fillId="2" borderId="7" xfId="8" applyFont="1" applyFill="1" applyBorder="1" applyAlignment="1" applyProtection="1">
      <alignment horizontal="center" vertical="center"/>
      <protection locked="0"/>
    </xf>
    <xf numFmtId="0" fontId="11" fillId="2" borderId="8" xfId="8" applyFont="1" applyFill="1" applyBorder="1" applyAlignment="1" applyProtection="1">
      <alignment horizontal="center" vertical="center"/>
      <protection locked="0"/>
    </xf>
    <xf numFmtId="0" fontId="11" fillId="2" borderId="10" xfId="8" applyFont="1" applyFill="1" applyBorder="1" applyAlignment="1">
      <alignment horizontal="center" vertical="center" wrapText="1"/>
    </xf>
    <xf numFmtId="0" fontId="11" fillId="2" borderId="11" xfId="8" applyFont="1" applyFill="1" applyBorder="1" applyAlignment="1">
      <alignment horizontal="center" vertical="center" wrapText="1"/>
    </xf>
    <xf numFmtId="4" fontId="16" fillId="0" borderId="6" xfId="18" applyNumberFormat="1" applyFont="1" applyBorder="1" applyAlignment="1" applyProtection="1">
      <alignment horizontal="left" vertical="center"/>
      <protection locked="0"/>
    </xf>
    <xf numFmtId="4" fontId="16" fillId="0" borderId="8" xfId="18" applyNumberFormat="1" applyFont="1" applyBorder="1" applyAlignment="1" applyProtection="1">
      <alignment horizontal="left" vertical="center"/>
      <protection locked="0"/>
    </xf>
    <xf numFmtId="0" fontId="0" fillId="0" borderId="0" xfId="27" applyFont="1" applyAlignment="1" applyProtection="1">
      <alignment horizontal="left" vertical="top"/>
      <protection locked="0"/>
    </xf>
    <xf numFmtId="0" fontId="0" fillId="0" borderId="0" xfId="27" applyFont="1" applyAlignment="1" applyProtection="1">
      <alignment horizontal="left" vertical="top" wrapText="1"/>
      <protection locked="0"/>
    </xf>
    <xf numFmtId="4" fontId="11" fillId="0" borderId="10" xfId="50" applyNumberFormat="1" applyFont="1" applyBorder="1" applyAlignment="1" applyProtection="1">
      <alignment vertical="center"/>
      <protection locked="0"/>
    </xf>
    <xf numFmtId="0" fontId="6" fillId="0" borderId="0" xfId="8" applyFont="1" applyAlignment="1" applyProtection="1">
      <alignment horizontal="center" vertical="top"/>
      <protection locked="0"/>
    </xf>
    <xf numFmtId="4" fontId="11" fillId="0" borderId="5" xfId="18" applyNumberFormat="1" applyFont="1" applyBorder="1" applyAlignment="1" applyProtection="1">
      <alignment vertical="center"/>
      <protection locked="0"/>
    </xf>
  </cellXfs>
  <cellStyles count="5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2 2 2" xfId="43" xr:uid="{CCCAD319-2D9D-4D88-A780-D2259D53DA0D}"/>
    <cellStyle name="Millares 2 2 3" xfId="33" xr:uid="{2CEE1D2D-8BD2-4C08-A2B8-C5E6CA53DA0F}"/>
    <cellStyle name="Millares 2 3" xfId="5" xr:uid="{00000000-0005-0000-0000-000006000000}"/>
    <cellStyle name="Millares 2 3 2" xfId="24" xr:uid="{00000000-0005-0000-0000-000007000000}"/>
    <cellStyle name="Millares 2 3 2 2" xfId="44" xr:uid="{D7B49F73-5DCE-401C-AD2F-BB8195448F42}"/>
    <cellStyle name="Millares 2 3 3" xfId="34" xr:uid="{27AA8986-BCDB-4145-AE65-379C1608AC29}"/>
    <cellStyle name="Millares 2 4" xfId="22" xr:uid="{00000000-0005-0000-0000-000008000000}"/>
    <cellStyle name="Millares 2 4 2" xfId="42" xr:uid="{D0C391DB-DA9C-4C5B-8E63-94D480D02542}"/>
    <cellStyle name="Millares 2 5" xfId="32" xr:uid="{9FA83134-1767-432B-ADE4-65BC8092D257}"/>
    <cellStyle name="Millares 3" xfId="6" xr:uid="{00000000-0005-0000-0000-000009000000}"/>
    <cellStyle name="Millares 3 2" xfId="25" xr:uid="{00000000-0005-0000-0000-00000A000000}"/>
    <cellStyle name="Millares 3 2 2" xfId="45" xr:uid="{9152A99E-9896-4C54-8399-211A54059504}"/>
    <cellStyle name="Millares 3 3" xfId="35" xr:uid="{4C1F1A1D-B9B4-4F7C-B2F3-C37DB852F145}"/>
    <cellStyle name="Millares 4" xfId="41" xr:uid="{577CC64F-34DA-46ED-8C19-4259806F3B6F}"/>
    <cellStyle name="Moneda 2" xfId="7" xr:uid="{00000000-0005-0000-0000-00000B000000}"/>
    <cellStyle name="Moneda 2 2" xfId="26" xr:uid="{00000000-0005-0000-0000-00000C000000}"/>
    <cellStyle name="Moneda 2 2 2" xfId="46" xr:uid="{A362E11E-2B25-4B57-B1D1-16E0B6056CB3}"/>
    <cellStyle name="Moneda 2 3" xfId="36" xr:uid="{5C051154-A56D-439A-9D3B-91D470FF7CE2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3 2 2" xfId="50" xr:uid="{256D1EC7-B1C4-4C26-9444-F75DD9C1C7A6}"/>
    <cellStyle name="Normal 2 3 3" xfId="40" xr:uid="{53C0F7FA-4851-4519-AB53-915992DC15CA}"/>
    <cellStyle name="Normal 2 4" xfId="27" xr:uid="{00000000-0005-0000-0000-000012000000}"/>
    <cellStyle name="Normal 2 4 2" xfId="47" xr:uid="{E59E8338-23A8-483A-A920-FE96640DF232}"/>
    <cellStyle name="Normal 2 5" xfId="37" xr:uid="{D06389D6-FE29-43F8-A315-128A62A2A2F8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2 2 2" xfId="49" xr:uid="{F4C8235A-5F2D-4A69-A9CA-A2B87C1FC35A}"/>
    <cellStyle name="Normal 6 2 3" xfId="39" xr:uid="{59DEC649-D9CC-4F13-B312-0946B7EB197F}"/>
    <cellStyle name="Normal 6 3" xfId="28" xr:uid="{00000000-0005-0000-0000-00001B000000}"/>
    <cellStyle name="Normal 6 3 2" xfId="48" xr:uid="{28666E74-AAEF-438D-A599-EA4E8EA55245}"/>
    <cellStyle name="Normal 6 4" xfId="38" xr:uid="{A791A7A0-EA98-4AC4-9307-43733B292874}"/>
    <cellStyle name="Normal 7" xfId="31" xr:uid="{FB96E1DA-9096-45FA-A254-1FA8614DD36A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66705</xdr:rowOff>
    </xdr:from>
    <xdr:to>
      <xdr:col>0</xdr:col>
      <xdr:colOff>1598340</xdr:colOff>
      <xdr:row>0</xdr:row>
      <xdr:rowOff>626715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841F99-06CE-4F67-A983-8D580F9B0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5" y="66705"/>
          <a:ext cx="1322115" cy="55239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85725</xdr:rowOff>
    </xdr:from>
    <xdr:to>
      <xdr:col>6</xdr:col>
      <xdr:colOff>530224</xdr:colOff>
      <xdr:row>0</xdr:row>
      <xdr:rowOff>781049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252FE5-E80D-49D3-A474-905BC246B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85725"/>
          <a:ext cx="1339849" cy="704849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0</xdr:row>
      <xdr:rowOff>447675</xdr:rowOff>
    </xdr:from>
    <xdr:to>
      <xdr:col>0</xdr:col>
      <xdr:colOff>1685925</xdr:colOff>
      <xdr:row>1</xdr:row>
      <xdr:rowOff>87836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54869D9-E573-4130-B497-77D6BA6A48C7}"/>
            </a:ext>
          </a:extLst>
        </xdr:cNvPr>
        <xdr:cNvSpPr txBox="1"/>
      </xdr:nvSpPr>
      <xdr:spPr>
        <a:xfrm>
          <a:off x="200025" y="447675"/>
          <a:ext cx="148590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37DCC-B5C1-4EC4-ADFB-27F4CAF87BF9}">
  <dimension ref="A1:H70"/>
  <sheetViews>
    <sheetView showGridLines="0" tabSelected="1" zoomScaleNormal="100" workbookViewId="0">
      <selection sqref="A1:G1"/>
    </sheetView>
  </sheetViews>
  <sheetFormatPr baseColWidth="10" defaultColWidth="0" defaultRowHeight="11.25" zeroHeight="1" x14ac:dyDescent="0.2"/>
  <cols>
    <col min="1" max="1" width="62.5" style="2" customWidth="1"/>
    <col min="2" max="2" width="17.6640625" style="2" customWidth="1"/>
    <col min="3" max="3" width="19.6640625" style="2" customWidth="1"/>
    <col min="4" max="5" width="17.6640625" style="2" customWidth="1"/>
    <col min="6" max="6" width="18.6640625" style="2" customWidth="1"/>
    <col min="7" max="7" width="17.6640625" style="2" customWidth="1"/>
    <col min="8" max="8" width="1.5" style="2" customWidth="1"/>
    <col min="9" max="9" width="10.5" style="2" customWidth="1"/>
    <col min="10" max="16384" width="20.6640625" style="2" hidden="1"/>
  </cols>
  <sheetData>
    <row r="1" spans="1:8" s="3" customFormat="1" ht="75" customHeight="1" x14ac:dyDescent="0.2">
      <c r="A1" s="62" t="s">
        <v>49</v>
      </c>
      <c r="B1" s="63"/>
      <c r="C1" s="63"/>
      <c r="D1" s="63"/>
      <c r="E1" s="63"/>
      <c r="F1" s="63"/>
      <c r="G1" s="64"/>
    </row>
    <row r="2" spans="1:8" s="3" customFormat="1" x14ac:dyDescent="0.2">
      <c r="A2" s="22"/>
      <c r="B2" s="65" t="s">
        <v>22</v>
      </c>
      <c r="C2" s="66"/>
      <c r="D2" s="66"/>
      <c r="E2" s="66"/>
      <c r="F2" s="67"/>
      <c r="G2" s="68" t="s">
        <v>19</v>
      </c>
    </row>
    <row r="3" spans="1:8" s="1" customFormat="1" ht="25.15" customHeight="1" x14ac:dyDescent="0.2">
      <c r="A3" s="23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69"/>
    </row>
    <row r="4" spans="1:8" s="1" customFormat="1" x14ac:dyDescent="0.2">
      <c r="A4" s="24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26" t="s">
        <v>0</v>
      </c>
      <c r="B5" s="48">
        <v>0</v>
      </c>
      <c r="C5" s="48">
        <v>0</v>
      </c>
      <c r="D5" s="48">
        <f>+B5+C5</f>
        <v>0</v>
      </c>
      <c r="E5" s="48">
        <v>0</v>
      </c>
      <c r="F5" s="48">
        <v>0</v>
      </c>
      <c r="G5" s="48">
        <f>+F5-B5</f>
        <v>0</v>
      </c>
      <c r="H5" s="61"/>
    </row>
    <row r="6" spans="1:8" x14ac:dyDescent="0.2">
      <c r="A6" s="27" t="s">
        <v>1</v>
      </c>
      <c r="B6" s="49">
        <v>0</v>
      </c>
      <c r="C6" s="49">
        <v>0</v>
      </c>
      <c r="D6" s="49">
        <f>+B6+C6</f>
        <v>0</v>
      </c>
      <c r="E6" s="49">
        <v>0</v>
      </c>
      <c r="F6" s="49">
        <v>0</v>
      </c>
      <c r="G6" s="49">
        <f>+F6-B6</f>
        <v>0</v>
      </c>
      <c r="H6" s="61"/>
    </row>
    <row r="7" spans="1:8" x14ac:dyDescent="0.2">
      <c r="A7" s="26" t="s">
        <v>2</v>
      </c>
      <c r="B7" s="49">
        <v>0</v>
      </c>
      <c r="C7" s="49">
        <v>0</v>
      </c>
      <c r="D7" s="49">
        <f t="shared" ref="D7:D14" si="0">+B7+C7</f>
        <v>0</v>
      </c>
      <c r="E7" s="49">
        <v>0</v>
      </c>
      <c r="F7" s="49">
        <v>0</v>
      </c>
      <c r="G7" s="49">
        <f t="shared" ref="G7:G14" si="1">+F7-B7</f>
        <v>0</v>
      </c>
      <c r="H7" s="61"/>
    </row>
    <row r="8" spans="1:8" x14ac:dyDescent="0.2">
      <c r="A8" s="26" t="s">
        <v>3</v>
      </c>
      <c r="B8" s="49">
        <v>0</v>
      </c>
      <c r="C8" s="49">
        <v>0</v>
      </c>
      <c r="D8" s="49">
        <f t="shared" si="0"/>
        <v>0</v>
      </c>
      <c r="E8" s="49">
        <v>0</v>
      </c>
      <c r="F8" s="49">
        <v>0</v>
      </c>
      <c r="G8" s="49">
        <f t="shared" si="1"/>
        <v>0</v>
      </c>
      <c r="H8" s="61"/>
    </row>
    <row r="9" spans="1:8" x14ac:dyDescent="0.2">
      <c r="A9" s="26" t="s">
        <v>4</v>
      </c>
      <c r="B9" s="49">
        <v>8075904</v>
      </c>
      <c r="C9" s="49">
        <v>422707.91</v>
      </c>
      <c r="D9" s="49">
        <f t="shared" si="0"/>
        <v>8498611.9100000001</v>
      </c>
      <c r="E9" s="49">
        <v>7207142.8700000001</v>
      </c>
      <c r="F9" s="49">
        <v>7207142.8700000001</v>
      </c>
      <c r="G9" s="49">
        <f t="shared" si="1"/>
        <v>-868761.12999999989</v>
      </c>
      <c r="H9" s="61"/>
    </row>
    <row r="10" spans="1:8" x14ac:dyDescent="0.2">
      <c r="A10" s="27" t="s">
        <v>5</v>
      </c>
      <c r="B10" s="49">
        <v>0</v>
      </c>
      <c r="C10" s="49">
        <v>0</v>
      </c>
      <c r="D10" s="49">
        <f t="shared" si="0"/>
        <v>0</v>
      </c>
      <c r="E10" s="49">
        <v>0</v>
      </c>
      <c r="F10" s="49">
        <v>0</v>
      </c>
      <c r="G10" s="49">
        <f t="shared" si="1"/>
        <v>0</v>
      </c>
      <c r="H10" s="61"/>
    </row>
    <row r="11" spans="1:8" x14ac:dyDescent="0.2">
      <c r="A11" s="26" t="s">
        <v>24</v>
      </c>
      <c r="B11" s="49">
        <v>1560000</v>
      </c>
      <c r="C11" s="49">
        <v>3183.37</v>
      </c>
      <c r="D11" s="49">
        <f t="shared" si="0"/>
        <v>1563183.37</v>
      </c>
      <c r="E11" s="49">
        <v>1986555.42</v>
      </c>
      <c r="F11" s="49">
        <v>1985064.35</v>
      </c>
      <c r="G11" s="49">
        <f t="shared" si="1"/>
        <v>425064.35000000009</v>
      </c>
      <c r="H11" s="61"/>
    </row>
    <row r="12" spans="1:8" ht="22.5" x14ac:dyDescent="0.2">
      <c r="A12" s="26" t="s">
        <v>50</v>
      </c>
      <c r="B12" s="49">
        <v>0</v>
      </c>
      <c r="C12" s="49">
        <v>0</v>
      </c>
      <c r="D12" s="49">
        <f t="shared" si="0"/>
        <v>0</v>
      </c>
      <c r="E12" s="49">
        <v>0</v>
      </c>
      <c r="F12" s="49">
        <v>0</v>
      </c>
      <c r="G12" s="49">
        <f t="shared" si="1"/>
        <v>0</v>
      </c>
      <c r="H12" s="61"/>
    </row>
    <row r="13" spans="1:8" ht="22.5" x14ac:dyDescent="0.2">
      <c r="A13" s="26" t="s">
        <v>25</v>
      </c>
      <c r="B13" s="49">
        <v>698775076</v>
      </c>
      <c r="C13" s="49">
        <v>586500</v>
      </c>
      <c r="D13" s="49">
        <f t="shared" si="0"/>
        <v>699361576</v>
      </c>
      <c r="E13" s="49">
        <v>505185491.92000002</v>
      </c>
      <c r="F13" s="49">
        <v>505185491.92000002</v>
      </c>
      <c r="G13" s="49">
        <f t="shared" si="1"/>
        <v>-193589584.07999998</v>
      </c>
      <c r="H13" s="61"/>
    </row>
    <row r="14" spans="1:8" x14ac:dyDescent="0.2">
      <c r="A14" s="26" t="s">
        <v>6</v>
      </c>
      <c r="B14" s="49">
        <v>0</v>
      </c>
      <c r="C14" s="49">
        <v>20493334.309999999</v>
      </c>
      <c r="D14" s="49">
        <f t="shared" si="0"/>
        <v>20493334.309999999</v>
      </c>
      <c r="E14" s="49">
        <v>0</v>
      </c>
      <c r="F14" s="49">
        <v>0</v>
      </c>
      <c r="G14" s="49">
        <f t="shared" si="1"/>
        <v>0</v>
      </c>
      <c r="H14" s="61"/>
    </row>
    <row r="15" spans="1:8" x14ac:dyDescent="0.2">
      <c r="A15" s="12"/>
      <c r="B15" s="47"/>
      <c r="C15" s="50"/>
      <c r="D15" s="47"/>
      <c r="E15" s="51"/>
      <c r="F15" s="47"/>
      <c r="G15" s="47"/>
      <c r="H15" s="61"/>
    </row>
    <row r="16" spans="1:8" ht="10.15" customHeight="1" x14ac:dyDescent="0.2">
      <c r="A16" s="28" t="s">
        <v>13</v>
      </c>
      <c r="B16" s="53">
        <f>SUM(B5:B15)</f>
        <v>708410980</v>
      </c>
      <c r="C16" s="53">
        <f>SUM(C5:C15)</f>
        <v>21505725.59</v>
      </c>
      <c r="D16" s="53">
        <f>SUM(D5:D15)</f>
        <v>729916705.58999991</v>
      </c>
      <c r="E16" s="53">
        <f>SUM(E5:E15)</f>
        <v>514379190.21000004</v>
      </c>
      <c r="F16" s="53">
        <f>SUM(F5:F15)</f>
        <v>514377699.14000005</v>
      </c>
      <c r="G16" s="74">
        <v>0</v>
      </c>
    </row>
    <row r="17" spans="1:8" ht="10.15" customHeight="1" x14ac:dyDescent="0.2">
      <c r="A17" s="29"/>
      <c r="B17" s="52"/>
      <c r="C17" s="52"/>
      <c r="D17" s="52"/>
      <c r="E17" s="45" t="s">
        <v>21</v>
      </c>
      <c r="F17" s="46"/>
      <c r="G17" s="39"/>
    </row>
    <row r="18" spans="1:8" ht="11.25" customHeight="1" x14ac:dyDescent="0.2">
      <c r="A18" s="19"/>
      <c r="B18" s="65" t="s">
        <v>22</v>
      </c>
      <c r="C18" s="66"/>
      <c r="D18" s="66"/>
      <c r="E18" s="66"/>
      <c r="F18" s="67"/>
      <c r="G18" s="68" t="s">
        <v>19</v>
      </c>
      <c r="H18" s="18"/>
    </row>
    <row r="19" spans="1:8" ht="22.5" x14ac:dyDescent="0.2">
      <c r="A19" s="21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69"/>
    </row>
    <row r="20" spans="1:8" x14ac:dyDescent="0.2">
      <c r="A20" s="2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8" ht="13.5" customHeight="1" x14ac:dyDescent="0.2">
      <c r="A21" s="13" t="s">
        <v>26</v>
      </c>
      <c r="B21" s="41">
        <f>SUM(B22:B29)</f>
        <v>0</v>
      </c>
      <c r="C21" s="41">
        <f t="shared" ref="C21:F21" si="2">SUM(C22:C29)</f>
        <v>0</v>
      </c>
      <c r="D21" s="41">
        <f t="shared" si="2"/>
        <v>0</v>
      </c>
      <c r="E21" s="41">
        <f t="shared" si="2"/>
        <v>0</v>
      </c>
      <c r="F21" s="41">
        <f t="shared" si="2"/>
        <v>0</v>
      </c>
      <c r="G21" s="41">
        <f>+F21-B21</f>
        <v>0</v>
      </c>
      <c r="H21" s="61"/>
    </row>
    <row r="22" spans="1:8" ht="13.5" customHeight="1" x14ac:dyDescent="0.2">
      <c r="A22" s="30" t="s">
        <v>0</v>
      </c>
      <c r="B22" s="42">
        <v>0</v>
      </c>
      <c r="C22" s="42">
        <v>0</v>
      </c>
      <c r="D22" s="42">
        <f>+B22+C22</f>
        <v>0</v>
      </c>
      <c r="E22" s="42">
        <v>0</v>
      </c>
      <c r="F22" s="42">
        <v>0</v>
      </c>
      <c r="G22" s="42">
        <f>+F22-B22</f>
        <v>0</v>
      </c>
      <c r="H22" s="61"/>
    </row>
    <row r="23" spans="1:8" ht="13.5" customHeight="1" x14ac:dyDescent="0.2">
      <c r="A23" s="30" t="s">
        <v>1</v>
      </c>
      <c r="B23" s="42">
        <v>0</v>
      </c>
      <c r="C23" s="42">
        <v>0</v>
      </c>
      <c r="D23" s="42">
        <f t="shared" ref="D23:D29" si="3">+B23+C23</f>
        <v>0</v>
      </c>
      <c r="E23" s="42">
        <v>0</v>
      </c>
      <c r="F23" s="42">
        <v>0</v>
      </c>
      <c r="G23" s="42">
        <f t="shared" ref="G23:G29" si="4">+F23-B23</f>
        <v>0</v>
      </c>
      <c r="H23" s="61"/>
    </row>
    <row r="24" spans="1:8" ht="13.5" customHeight="1" x14ac:dyDescent="0.2">
      <c r="A24" s="30" t="s">
        <v>2</v>
      </c>
      <c r="B24" s="42">
        <v>0</v>
      </c>
      <c r="C24" s="42">
        <v>0</v>
      </c>
      <c r="D24" s="42">
        <f t="shared" si="3"/>
        <v>0</v>
      </c>
      <c r="E24" s="42">
        <v>0</v>
      </c>
      <c r="F24" s="42">
        <v>0</v>
      </c>
      <c r="G24" s="42">
        <f t="shared" si="4"/>
        <v>0</v>
      </c>
      <c r="H24" s="61"/>
    </row>
    <row r="25" spans="1:8" ht="13.5" customHeight="1" x14ac:dyDescent="0.2">
      <c r="A25" s="30" t="s">
        <v>3</v>
      </c>
      <c r="B25" s="42">
        <v>0</v>
      </c>
      <c r="C25" s="42">
        <v>0</v>
      </c>
      <c r="D25" s="42">
        <f t="shared" si="3"/>
        <v>0</v>
      </c>
      <c r="E25" s="42">
        <v>0</v>
      </c>
      <c r="F25" s="42">
        <v>0</v>
      </c>
      <c r="G25" s="42">
        <f t="shared" si="4"/>
        <v>0</v>
      </c>
      <c r="H25" s="61"/>
    </row>
    <row r="26" spans="1:8" ht="13.5" customHeight="1" x14ac:dyDescent="0.2">
      <c r="A26" s="30" t="s">
        <v>27</v>
      </c>
      <c r="B26" s="42">
        <v>0</v>
      </c>
      <c r="C26" s="42">
        <v>0</v>
      </c>
      <c r="D26" s="42">
        <f t="shared" si="3"/>
        <v>0</v>
      </c>
      <c r="E26" s="42">
        <v>0</v>
      </c>
      <c r="F26" s="42">
        <v>0</v>
      </c>
      <c r="G26" s="42">
        <f t="shared" si="4"/>
        <v>0</v>
      </c>
      <c r="H26" s="61"/>
    </row>
    <row r="27" spans="1:8" ht="13.5" customHeight="1" x14ac:dyDescent="0.2">
      <c r="A27" s="30" t="s">
        <v>28</v>
      </c>
      <c r="B27" s="42">
        <v>0</v>
      </c>
      <c r="C27" s="42">
        <v>0</v>
      </c>
      <c r="D27" s="42">
        <f t="shared" si="3"/>
        <v>0</v>
      </c>
      <c r="E27" s="42">
        <v>0</v>
      </c>
      <c r="F27" s="42">
        <v>0</v>
      </c>
      <c r="G27" s="42">
        <f t="shared" si="4"/>
        <v>0</v>
      </c>
      <c r="H27" s="61"/>
    </row>
    <row r="28" spans="1:8" ht="22.5" x14ac:dyDescent="0.2">
      <c r="A28" s="30" t="s">
        <v>29</v>
      </c>
      <c r="B28" s="42">
        <v>0</v>
      </c>
      <c r="C28" s="42">
        <v>0</v>
      </c>
      <c r="D28" s="42">
        <f t="shared" si="3"/>
        <v>0</v>
      </c>
      <c r="E28" s="42">
        <v>0</v>
      </c>
      <c r="F28" s="42">
        <v>0</v>
      </c>
      <c r="G28" s="42">
        <f t="shared" si="4"/>
        <v>0</v>
      </c>
      <c r="H28" s="61"/>
    </row>
    <row r="29" spans="1:8" ht="11.25" customHeight="1" x14ac:dyDescent="0.2">
      <c r="A29" s="30" t="s">
        <v>25</v>
      </c>
      <c r="B29" s="42">
        <v>0</v>
      </c>
      <c r="C29" s="42">
        <v>0</v>
      </c>
      <c r="D29" s="42">
        <f t="shared" si="3"/>
        <v>0</v>
      </c>
      <c r="E29" s="42">
        <v>0</v>
      </c>
      <c r="F29" s="42">
        <v>0</v>
      </c>
      <c r="G29" s="42">
        <f t="shared" si="4"/>
        <v>0</v>
      </c>
      <c r="H29" s="61"/>
    </row>
    <row r="30" spans="1:8" x14ac:dyDescent="0.2">
      <c r="A30" s="30"/>
      <c r="B30" s="42"/>
      <c r="C30" s="42"/>
      <c r="D30" s="42"/>
      <c r="E30" s="42"/>
      <c r="F30" s="42"/>
      <c r="G30" s="42"/>
      <c r="H30" s="61"/>
    </row>
    <row r="31" spans="1:8" ht="34.5" customHeight="1" x14ac:dyDescent="0.2">
      <c r="A31" s="25" t="s">
        <v>35</v>
      </c>
      <c r="B31" s="43">
        <f>SUM(B32:B35)</f>
        <v>708410980</v>
      </c>
      <c r="C31" s="43">
        <f t="shared" ref="C31:F31" si="5">SUM(C32:C35)</f>
        <v>1012391.28</v>
      </c>
      <c r="D31" s="43">
        <f t="shared" si="5"/>
        <v>709423371.27999997</v>
      </c>
      <c r="E31" s="43">
        <f t="shared" si="5"/>
        <v>514379190.21000004</v>
      </c>
      <c r="F31" s="43">
        <f t="shared" si="5"/>
        <v>514377699.14000005</v>
      </c>
      <c r="G31" s="43">
        <f>+F31-B31</f>
        <v>-194033280.85999995</v>
      </c>
      <c r="H31" s="61"/>
    </row>
    <row r="32" spans="1:8" x14ac:dyDescent="0.2">
      <c r="A32" s="30" t="s">
        <v>1</v>
      </c>
      <c r="B32" s="42">
        <v>0</v>
      </c>
      <c r="C32" s="42">
        <v>0</v>
      </c>
      <c r="D32" s="42">
        <f>+B32+C32</f>
        <v>0</v>
      </c>
      <c r="E32" s="42">
        <v>0</v>
      </c>
      <c r="F32" s="42">
        <v>0</v>
      </c>
      <c r="G32" s="42">
        <f>+F32-B32</f>
        <v>0</v>
      </c>
      <c r="H32" s="61"/>
    </row>
    <row r="33" spans="1:8" x14ac:dyDescent="0.2">
      <c r="A33" s="30" t="s">
        <v>30</v>
      </c>
      <c r="B33" s="42">
        <v>8075904</v>
      </c>
      <c r="C33" s="42">
        <v>422707.91</v>
      </c>
      <c r="D33" s="42">
        <f t="shared" ref="D33:D35" si="6">+B33+C33</f>
        <v>8498611.9100000001</v>
      </c>
      <c r="E33" s="42">
        <v>7207142.8700000001</v>
      </c>
      <c r="F33" s="42">
        <v>7207142.8700000001</v>
      </c>
      <c r="G33" s="42">
        <f t="shared" ref="G33:G35" si="7">+F33-B33</f>
        <v>-868761.12999999989</v>
      </c>
      <c r="H33" s="61"/>
    </row>
    <row r="34" spans="1:8" ht="22.5" x14ac:dyDescent="0.2">
      <c r="A34" s="30" t="s">
        <v>31</v>
      </c>
      <c r="B34" s="42">
        <v>1560000</v>
      </c>
      <c r="C34" s="42">
        <v>3183.37</v>
      </c>
      <c r="D34" s="42">
        <f t="shared" si="6"/>
        <v>1563183.37</v>
      </c>
      <c r="E34" s="42">
        <v>1986555.42</v>
      </c>
      <c r="F34" s="42">
        <v>1985064.35</v>
      </c>
      <c r="G34" s="42">
        <f t="shared" si="7"/>
        <v>425064.35000000009</v>
      </c>
      <c r="H34" s="61"/>
    </row>
    <row r="35" spans="1:8" ht="22.5" x14ac:dyDescent="0.2">
      <c r="A35" s="30" t="s">
        <v>25</v>
      </c>
      <c r="B35" s="42">
        <v>698775076</v>
      </c>
      <c r="C35" s="42">
        <v>586500</v>
      </c>
      <c r="D35" s="42">
        <f t="shared" si="6"/>
        <v>699361576</v>
      </c>
      <c r="E35" s="42">
        <v>505185491.92000002</v>
      </c>
      <c r="F35" s="42">
        <v>505185491.92000002</v>
      </c>
      <c r="G35" s="42">
        <f t="shared" si="7"/>
        <v>-193589584.07999998</v>
      </c>
      <c r="H35" s="61"/>
    </row>
    <row r="36" spans="1:8" x14ac:dyDescent="0.2">
      <c r="A36" s="31"/>
      <c r="B36" s="42"/>
      <c r="C36" s="42"/>
      <c r="D36" s="42"/>
      <c r="E36" s="42"/>
      <c r="F36" s="42"/>
      <c r="G36" s="42"/>
      <c r="H36" s="61"/>
    </row>
    <row r="37" spans="1:8" x14ac:dyDescent="0.2">
      <c r="A37" s="14" t="s">
        <v>32</v>
      </c>
      <c r="B37" s="43">
        <v>0</v>
      </c>
      <c r="C37" s="43">
        <v>20493334.309999999</v>
      </c>
      <c r="D37" s="43">
        <v>20493334.309999999</v>
      </c>
      <c r="E37" s="43">
        <v>0</v>
      </c>
      <c r="F37" s="43">
        <v>0</v>
      </c>
      <c r="G37" s="43">
        <f>+F37-B37</f>
        <v>0</v>
      </c>
      <c r="H37" s="61"/>
    </row>
    <row r="38" spans="1:8" x14ac:dyDescent="0.2">
      <c r="A38" s="30" t="s">
        <v>6</v>
      </c>
      <c r="B38" s="42">
        <v>0</v>
      </c>
      <c r="C38" s="42">
        <v>20493334.309999999</v>
      </c>
      <c r="D38" s="42">
        <v>20493334.309999999</v>
      </c>
      <c r="E38" s="42">
        <v>0</v>
      </c>
      <c r="F38" s="42">
        <v>0</v>
      </c>
      <c r="G38" s="42">
        <f>+F38+B38</f>
        <v>0</v>
      </c>
      <c r="H38" s="61"/>
    </row>
    <row r="39" spans="1:8" x14ac:dyDescent="0.2">
      <c r="A39" s="30"/>
      <c r="B39" s="9"/>
      <c r="C39" s="9"/>
      <c r="D39" s="9"/>
      <c r="E39" s="9"/>
      <c r="F39" s="9"/>
      <c r="G39" s="9"/>
      <c r="H39" s="61"/>
    </row>
    <row r="40" spans="1:8" ht="10.15" customHeight="1" x14ac:dyDescent="0.2">
      <c r="A40" s="32" t="s">
        <v>13</v>
      </c>
      <c r="B40" s="41">
        <f>+B37+B31</f>
        <v>708410980</v>
      </c>
      <c r="C40" s="41">
        <f t="shared" ref="C40:E40" si="8">+C37+C31</f>
        <v>21505725.59</v>
      </c>
      <c r="D40" s="41">
        <f t="shared" si="8"/>
        <v>729916705.58999991</v>
      </c>
      <c r="E40" s="41">
        <f t="shared" si="8"/>
        <v>514379190.21000004</v>
      </c>
      <c r="F40" s="41">
        <f>+F37+F31</f>
        <v>514377699.14000005</v>
      </c>
      <c r="G40" s="74">
        <v>0</v>
      </c>
    </row>
    <row r="41" spans="1:8" ht="10.15" customHeight="1" x14ac:dyDescent="0.2">
      <c r="A41" s="11"/>
      <c r="B41" s="44"/>
      <c r="C41" s="44"/>
      <c r="D41" s="44"/>
      <c r="E41" s="45" t="s">
        <v>21</v>
      </c>
      <c r="F41" s="46"/>
      <c r="G41" s="40"/>
    </row>
    <row r="42" spans="1:8" x14ac:dyDescent="0.2">
      <c r="A42" s="33"/>
      <c r="B42" s="34"/>
      <c r="C42" s="34"/>
      <c r="D42" s="34"/>
      <c r="E42" s="35"/>
      <c r="F42" s="35"/>
      <c r="G42" s="36"/>
    </row>
    <row r="43" spans="1:8" x14ac:dyDescent="0.2">
      <c r="A43" s="22"/>
      <c r="B43" s="65" t="s">
        <v>22</v>
      </c>
      <c r="C43" s="66"/>
      <c r="D43" s="66"/>
      <c r="E43" s="66"/>
      <c r="F43" s="67"/>
      <c r="G43" s="68" t="s">
        <v>19</v>
      </c>
    </row>
    <row r="44" spans="1:8" ht="22.5" x14ac:dyDescent="0.2">
      <c r="A44" s="23" t="s">
        <v>46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69"/>
    </row>
    <row r="45" spans="1:8" x14ac:dyDescent="0.2">
      <c r="A45" s="24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8" x14ac:dyDescent="0.2">
      <c r="A46" s="14" t="s">
        <v>42</v>
      </c>
      <c r="B46" s="10">
        <f>B48+B54</f>
        <v>708410980</v>
      </c>
      <c r="C46" s="10">
        <f>C48+C54</f>
        <v>1012391.28</v>
      </c>
      <c r="D46" s="10">
        <f>B46+C46</f>
        <v>709423371.27999997</v>
      </c>
      <c r="E46" s="10">
        <f>E48+E54</f>
        <v>514379190.21000004</v>
      </c>
      <c r="F46" s="10">
        <f>F48+F54</f>
        <v>514377699.14000005</v>
      </c>
      <c r="G46" s="10">
        <f>F46-B46</f>
        <v>-194033280.85999995</v>
      </c>
      <c r="H46" s="61"/>
    </row>
    <row r="47" spans="1:8" ht="12" x14ac:dyDescent="0.2">
      <c r="A47" s="54"/>
      <c r="B47" s="15"/>
      <c r="C47" s="15"/>
      <c r="D47" s="15"/>
      <c r="E47" s="15"/>
      <c r="F47" s="15"/>
      <c r="G47" s="15"/>
      <c r="H47" s="61"/>
    </row>
    <row r="48" spans="1:8" x14ac:dyDescent="0.2">
      <c r="A48" s="14" t="s">
        <v>41</v>
      </c>
      <c r="B48" s="10">
        <f>SUM(B49:B52)</f>
        <v>708410980</v>
      </c>
      <c r="C48" s="10">
        <f>SUM(C49:C52)</f>
        <v>1012391.28</v>
      </c>
      <c r="D48" s="10">
        <f>B48+C48</f>
        <v>709423371.27999997</v>
      </c>
      <c r="E48" s="10">
        <f>SUM(E49:E52)</f>
        <v>514379190.21000004</v>
      </c>
      <c r="F48" s="10">
        <f>SUM(F49:F52)</f>
        <v>514377699.14000005</v>
      </c>
      <c r="G48" s="10">
        <f>F48-B48</f>
        <v>-194033280.85999995</v>
      </c>
      <c r="H48" s="61"/>
    </row>
    <row r="49" spans="1:8" x14ac:dyDescent="0.2">
      <c r="A49" s="31" t="s">
        <v>36</v>
      </c>
      <c r="B49" s="42">
        <v>8075904</v>
      </c>
      <c r="C49" s="42">
        <v>422707.91</v>
      </c>
      <c r="D49" s="42">
        <f>+B49+C49</f>
        <v>8498611.9100000001</v>
      </c>
      <c r="E49" s="42">
        <v>7207142.8700000001</v>
      </c>
      <c r="F49" s="42">
        <v>7207142.8700000001</v>
      </c>
      <c r="G49" s="42">
        <f>+F49-B49</f>
        <v>-868761.12999999989</v>
      </c>
      <c r="H49" s="61"/>
    </row>
    <row r="50" spans="1:8" x14ac:dyDescent="0.2">
      <c r="A50" s="31" t="s">
        <v>37</v>
      </c>
      <c r="B50" s="42">
        <v>1560000</v>
      </c>
      <c r="C50" s="42">
        <v>3183.37</v>
      </c>
      <c r="D50" s="42">
        <f t="shared" ref="D50:D53" si="9">+B50+C50</f>
        <v>1563183.37</v>
      </c>
      <c r="E50" s="42">
        <v>1986555.42</v>
      </c>
      <c r="F50" s="42">
        <v>1985064.35</v>
      </c>
      <c r="G50" s="42">
        <f t="shared" ref="G50:G52" si="10">+F50-B50</f>
        <v>425064.35000000009</v>
      </c>
      <c r="H50" s="61"/>
    </row>
    <row r="51" spans="1:8" ht="22.5" x14ac:dyDescent="0.2">
      <c r="A51" s="55" t="s">
        <v>48</v>
      </c>
      <c r="B51" s="42">
        <v>0</v>
      </c>
      <c r="C51" s="42">
        <v>586500</v>
      </c>
      <c r="D51" s="42">
        <f t="shared" si="9"/>
        <v>586500</v>
      </c>
      <c r="E51" s="42">
        <v>586500</v>
      </c>
      <c r="F51" s="42">
        <v>586500</v>
      </c>
      <c r="G51" s="42">
        <f t="shared" si="10"/>
        <v>586500</v>
      </c>
      <c r="H51" s="61"/>
    </row>
    <row r="52" spans="1:8" x14ac:dyDescent="0.2">
      <c r="A52" s="31" t="s">
        <v>38</v>
      </c>
      <c r="B52" s="42">
        <v>698775076</v>
      </c>
      <c r="C52" s="42">
        <v>0</v>
      </c>
      <c r="D52" s="42">
        <f t="shared" si="9"/>
        <v>698775076</v>
      </c>
      <c r="E52" s="42">
        <v>504598991.92000002</v>
      </c>
      <c r="F52" s="42">
        <v>504598991.92000002</v>
      </c>
      <c r="G52" s="42">
        <f t="shared" si="10"/>
        <v>-194176084.07999998</v>
      </c>
      <c r="H52" s="61"/>
    </row>
    <row r="53" spans="1:8" ht="12" x14ac:dyDescent="0.2">
      <c r="A53" s="56"/>
      <c r="B53" s="17"/>
      <c r="C53" s="17"/>
      <c r="D53" s="42">
        <f t="shared" si="9"/>
        <v>0</v>
      </c>
      <c r="E53" s="17">
        <v>0</v>
      </c>
      <c r="F53" s="17"/>
      <c r="G53" s="17"/>
      <c r="H53" s="61"/>
    </row>
    <row r="54" spans="1:8" x14ac:dyDescent="0.2">
      <c r="A54" s="14" t="s">
        <v>43</v>
      </c>
      <c r="B54" s="10">
        <f>+B55</f>
        <v>0</v>
      </c>
      <c r="C54" s="10">
        <f>+C55</f>
        <v>0</v>
      </c>
      <c r="D54" s="10">
        <f>B54+C54</f>
        <v>0</v>
      </c>
      <c r="E54" s="10">
        <f>+D54+C54</f>
        <v>0</v>
      </c>
      <c r="F54" s="10">
        <f>+E54+D54</f>
        <v>0</v>
      </c>
      <c r="G54" s="10">
        <f>F54-B54</f>
        <v>0</v>
      </c>
      <c r="H54" s="61"/>
    </row>
    <row r="55" spans="1:8" x14ac:dyDescent="0.2">
      <c r="A55" s="31" t="s">
        <v>39</v>
      </c>
      <c r="B55" s="9">
        <v>0</v>
      </c>
      <c r="C55" s="9">
        <v>0</v>
      </c>
      <c r="D55" s="9">
        <f>B55+C55</f>
        <v>0</v>
      </c>
      <c r="E55" s="9">
        <v>0</v>
      </c>
      <c r="F55" s="9">
        <v>0</v>
      </c>
      <c r="G55" s="9">
        <f>F55-B55</f>
        <v>0</v>
      </c>
      <c r="H55" s="61"/>
    </row>
    <row r="56" spans="1:8" ht="12" x14ac:dyDescent="0.2">
      <c r="A56" s="56"/>
      <c r="B56" s="16"/>
      <c r="C56" s="16"/>
      <c r="D56" s="16"/>
      <c r="E56" s="16"/>
      <c r="F56" s="16"/>
      <c r="G56" s="16"/>
      <c r="H56" s="61"/>
    </row>
    <row r="57" spans="1:8" x14ac:dyDescent="0.2">
      <c r="A57" s="14" t="s">
        <v>45</v>
      </c>
      <c r="B57" s="10">
        <f>+B58</f>
        <v>0</v>
      </c>
      <c r="C57" s="10">
        <f>+C58</f>
        <v>20493334.309999999</v>
      </c>
      <c r="D57" s="10">
        <f>B57+C57</f>
        <v>20493334.309999999</v>
      </c>
      <c r="E57" s="10">
        <f>+E58</f>
        <v>0</v>
      </c>
      <c r="F57" s="10">
        <f>+F58</f>
        <v>0</v>
      </c>
      <c r="G57" s="10">
        <f>F57-B57</f>
        <v>0</v>
      </c>
      <c r="H57" s="61"/>
    </row>
    <row r="58" spans="1:8" x14ac:dyDescent="0.2">
      <c r="A58" s="14" t="s">
        <v>44</v>
      </c>
      <c r="B58" s="10">
        <f>+B59</f>
        <v>0</v>
      </c>
      <c r="C58" s="10">
        <f>+C59</f>
        <v>20493334.309999999</v>
      </c>
      <c r="D58" s="10">
        <f>B58+C58</f>
        <v>20493334.309999999</v>
      </c>
      <c r="E58" s="10">
        <f>+E59</f>
        <v>0</v>
      </c>
      <c r="F58" s="10">
        <f>+F59</f>
        <v>0</v>
      </c>
      <c r="G58" s="10">
        <f>F58-B58</f>
        <v>0</v>
      </c>
      <c r="H58" s="61"/>
    </row>
    <row r="59" spans="1:8" x14ac:dyDescent="0.2">
      <c r="A59" s="31" t="s">
        <v>40</v>
      </c>
      <c r="B59" s="9">
        <v>0</v>
      </c>
      <c r="C59" s="9">
        <v>20493334.309999999</v>
      </c>
      <c r="D59" s="9">
        <f>B59+C59</f>
        <v>20493334.309999999</v>
      </c>
      <c r="E59" s="9">
        <v>0</v>
      </c>
      <c r="F59" s="9">
        <v>0</v>
      </c>
      <c r="G59" s="10">
        <f>F59-B59</f>
        <v>0</v>
      </c>
      <c r="H59" s="61"/>
    </row>
    <row r="60" spans="1:8" ht="12" x14ac:dyDescent="0.2">
      <c r="A60" s="57"/>
      <c r="B60" s="58"/>
      <c r="C60" s="58"/>
      <c r="D60" s="58"/>
      <c r="E60" s="59"/>
      <c r="F60" s="59"/>
      <c r="G60" s="59"/>
    </row>
    <row r="61" spans="1:8" ht="12" x14ac:dyDescent="0.2">
      <c r="A61" s="60" t="s">
        <v>13</v>
      </c>
      <c r="B61" s="76">
        <f t="shared" ref="B61:F61" si="11">B46+B57</f>
        <v>708410980</v>
      </c>
      <c r="C61" s="76">
        <f t="shared" si="11"/>
        <v>21505725.59</v>
      </c>
      <c r="D61" s="76">
        <f>D46+D57</f>
        <v>729916705.58999991</v>
      </c>
      <c r="E61" s="76">
        <f>E46+E57</f>
        <v>514379190.21000004</v>
      </c>
      <c r="F61" s="76">
        <f t="shared" si="11"/>
        <v>514377699.14000005</v>
      </c>
      <c r="G61" s="37">
        <v>0</v>
      </c>
    </row>
    <row r="62" spans="1:8" ht="12" x14ac:dyDescent="0.2">
      <c r="A62" s="33"/>
      <c r="B62" s="34"/>
      <c r="C62" s="34"/>
      <c r="D62" s="34"/>
      <c r="E62" s="70" t="s">
        <v>21</v>
      </c>
      <c r="F62" s="71"/>
      <c r="G62" s="38"/>
    </row>
    <row r="63" spans="1:8" x14ac:dyDescent="0.2">
      <c r="A63"/>
      <c r="B63"/>
      <c r="C63"/>
      <c r="D63"/>
      <c r="E63"/>
      <c r="F63"/>
      <c r="G63"/>
    </row>
    <row r="64" spans="1:8" ht="11.25" customHeight="1" x14ac:dyDescent="0.2">
      <c r="A64" s="73" t="s">
        <v>33</v>
      </c>
      <c r="B64" s="73"/>
      <c r="C64" s="73"/>
      <c r="D64" s="73"/>
      <c r="E64" s="73"/>
      <c r="F64" s="73"/>
      <c r="G64" s="73"/>
    </row>
    <row r="65" spans="1:7" x14ac:dyDescent="0.2">
      <c r="A65" s="72" t="s">
        <v>34</v>
      </c>
      <c r="B65" s="72"/>
      <c r="C65" s="72"/>
      <c r="D65" s="72"/>
      <c r="E65" s="72"/>
      <c r="F65" s="72"/>
      <c r="G65" s="72"/>
    </row>
    <row r="66" spans="1:7" ht="24.75" customHeight="1" x14ac:dyDescent="0.2">
      <c r="A66" s="73" t="s">
        <v>47</v>
      </c>
      <c r="B66" s="73"/>
      <c r="C66" s="73"/>
      <c r="D66" s="73"/>
      <c r="E66" s="73"/>
      <c r="F66" s="73"/>
      <c r="G66" s="73"/>
    </row>
    <row r="67" spans="1:7" x14ac:dyDescent="0.2"/>
    <row r="68" spans="1:7" x14ac:dyDescent="0.2">
      <c r="A68" s="75" t="s">
        <v>51</v>
      </c>
      <c r="B68" s="75"/>
      <c r="C68" s="75"/>
      <c r="D68" s="75"/>
      <c r="E68" s="75"/>
      <c r="F68" s="75"/>
      <c r="G68" s="75"/>
    </row>
    <row r="69" spans="1:7" x14ac:dyDescent="0.2"/>
    <row r="70" spans="1:7" x14ac:dyDescent="0.2"/>
  </sheetData>
  <sheetProtection formatCells="0" formatColumns="0" formatRows="0" insertRows="0" autoFilter="0"/>
  <mergeCells count="12">
    <mergeCell ref="A68:G68"/>
    <mergeCell ref="E62:F62"/>
    <mergeCell ref="A65:G65"/>
    <mergeCell ref="A66:G66"/>
    <mergeCell ref="B43:F43"/>
    <mergeCell ref="G43:G44"/>
    <mergeCell ref="A64:G64"/>
    <mergeCell ref="A1:G1"/>
    <mergeCell ref="B2:F2"/>
    <mergeCell ref="G2:G3"/>
    <mergeCell ref="B18:F18"/>
    <mergeCell ref="G18:G19"/>
  </mergeCells>
  <printOptions horizontalCentered="1"/>
  <pageMargins left="0.31496062992125984" right="0.31496062992125984" top="0.35433070866141736" bottom="0.35433070866141736" header="0.31496062992125984" footer="0.31496062992125984"/>
  <pageSetup scale="73" orientation="portrait" r:id="rId1"/>
  <ignoredErrors>
    <ignoredError sqref="D22:D30 G22:G30 G32:G34 G31 D31 B31:C31 F31 D6:D14 G21 D21 B17:G19 F21 D20 G20 D32:D35 B40:F40 G16 G49:G52 G35:G38 B16:F16 D61:E61" unlockedFormula="1"/>
    <ignoredError sqref="E22:E30 B45:G45 B4:F4 B5:C5 E5:F5 G61" numberStoredAsText="1"/>
    <ignoredError sqref="E31 B20:C21 E20:E21 F20 B53:G56 B59:G60 B57:C58 E57:G58 B46:C48 E48:G48 D5 B49:F49 B50:F52 F46:G46 F47:G47 F61 B61:C61" numberStoredAsText="1" unlockedFormula="1"/>
    <ignoredError sqref="D57:D58 D46:D48" numberStoredAsText="1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0321_EAI_CE_PLGT_000_2303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2023-10-17T00:42:51Z</cp:lastPrinted>
  <dcterms:created xsi:type="dcterms:W3CDTF">2012-12-11T20:48:19Z</dcterms:created>
  <dcterms:modified xsi:type="dcterms:W3CDTF">2023-10-20T23:50:13Z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