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zamarripa\Documents\Dir Contabilidad\1_Dirección Conta\25_Armonización Contable\2023\3er Trim\05_LDF\"/>
    </mc:Choice>
  </mc:AlternateContent>
  <xr:revisionPtr revIDLastSave="0" documentId="13_ncr:1_{F752B444-E02B-46FE-8092-5A475DEF2822}" xr6:coauthVersionLast="47" xr6:coauthVersionMax="47" xr10:uidLastSave="{00000000-0000-0000-0000-000000000000}"/>
  <bookViews>
    <workbookView xWindow="-120" yWindow="-120" windowWidth="29040" windowHeight="15720" xr2:uid="{0997056E-72B7-4668-9232-7594B3306523}"/>
  </bookViews>
  <sheets>
    <sheet name="Formato 5" sheetId="6" r:id="rId1"/>
  </sheets>
  <externalReferences>
    <externalReference r:id="rId2"/>
    <externalReference r:id="rId3"/>
  </externalReferences>
  <definedNames>
    <definedName name="bc_2015">'[1]001'!$K$3:$K$868</definedName>
    <definedName name="bc_2016">'[1]001'!$N$3:$N$868</definedName>
    <definedName name="ENTE_PUBLICO">'[2]Info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" i="6" l="1"/>
  <c r="G74" i="6" l="1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F41" i="6" l="1"/>
  <c r="F70" i="6" s="1"/>
  <c r="B41" i="6"/>
  <c r="B70" i="6" s="1"/>
  <c r="B65" i="6"/>
  <c r="G54" i="6"/>
  <c r="D65" i="6"/>
  <c r="D70" i="6" s="1"/>
  <c r="E41" i="6"/>
  <c r="E70" i="6" s="1"/>
  <c r="C70" i="6"/>
  <c r="G45" i="6"/>
  <c r="G65" i="6" s="1"/>
  <c r="G16" i="6"/>
  <c r="G41" i="6" s="1"/>
  <c r="G37" i="6"/>
  <c r="G42" i="6" l="1"/>
  <c r="G70" i="6"/>
</calcChain>
</file>

<file path=xl/sharedStrings.xml><?xml version="1.0" encoding="utf-8"?>
<sst xmlns="http://schemas.openxmlformats.org/spreadsheetml/2006/main" count="75" uniqueCount="75">
  <si>
    <t>(PESOS)</t>
  </si>
  <si>
    <t>Devengado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</si>
  <si>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</si>
  <si>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</si>
  <si>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</si>
  <si>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</si>
  <si>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</si>
  <si>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</si>
  <si>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</si>
  <si>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</si>
  <si>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</si>
  <si>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</si>
  <si>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</si>
  <si>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</si>
  <si>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</si>
  <si>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</si>
  <si>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</si>
  <si>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</si>
  <si>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</si>
  <si>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</si>
  <si>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</si>
  <si>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</si>
  <si>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</si>
  <si>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</si>
  <si>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</si>
  <si>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</si>
  <si>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</si>
  <si>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</si>
  <si>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</si>
  <si>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</si>
  <si>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</si>
  <si>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</si>
  <si>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</si>
  <si>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</si>
  <si>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</si>
  <si>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</si>
  <si>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</si>
  <si>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</si>
  <si>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</si>
  <si>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</si>
  <si>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</si>
  <si>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</si>
  <si>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</si>
  <si>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</si>
  <si>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</si>
  <si>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</si>
  <si>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</si>
  <si>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</si>
  <si>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</si>
  <si>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</si>
  <si>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</si>
  <si>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</si>
  <si>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</si>
  <si>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</si>
  <si>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</si>
  <si>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</si>
  <si>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</si>
  <si>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</si>
  <si>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</si>
  <si>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</si>
  <si>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</si>
  <si>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</si>
  <si>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</si>
  <si>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</si>
  <si>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</si>
  <si>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</si>
  <si>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</si>
  <si>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</si>
  <si>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</si>
  <si>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</si>
  <si>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</si>
  <si>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</si>
  <si>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</si>
  <si>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Poder Legislativo del Estado de Guanajuato</t>
  </si>
  <si>
    <t>Del 1 de Enero al 30 de Septiembre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</si>
</sst>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6">
    <xf numFmtId="0" fontId="0" fillId="0" borderId="0"/>
    <xf numFmtId="0" fontId="3" fillId="0" borderId="0"/>
    <xf numFmtId="0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</cellStyleXfs>
  <cellXfs count="39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 indent="3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 applyProtection="1">
      <alignment vertical="center"/>
      <protection locked="0"/>
    </xf>
    <xf numFmtId="4" fontId="0" fillId="0" borderId="14" xfId="0" applyNumberFormat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3"/>
    </xf>
    <xf numFmtId="0" fontId="0" fillId="0" borderId="14" xfId="0" applyBorder="1" applyAlignment="1">
      <alignment horizontal="left" vertical="center" indent="9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2" fontId="1" fillId="0" borderId="14" xfId="3" applyNumberFormat="1" applyFont="1" applyFill="1" applyBorder="1" applyAlignment="1" applyProtection="1">
      <alignment vertical="center"/>
      <protection locked="0"/>
    </xf>
    <xf numFmtId="2" fontId="0" fillId="0" borderId="14" xfId="0" applyNumberFormat="1" applyBorder="1" applyAlignment="1" applyProtection="1">
      <alignment vertical="center"/>
      <protection locked="0"/>
    </xf>
    <xf numFmtId="2" fontId="2" fillId="0" borderId="14" xfId="0" applyNumberFormat="1" applyFont="1" applyBorder="1" applyAlignment="1" applyProtection="1">
      <alignment vertical="center"/>
      <protection locked="0"/>
    </xf>
    <xf numFmtId="2" fontId="0" fillId="0" borderId="14" xfId="0" applyNumberFormat="1" applyBorder="1" applyAlignment="1">
      <alignment vertical="center"/>
    </xf>
    <xf numFmtId="2" fontId="0" fillId="0" borderId="0" xfId="0" applyNumberFormat="1"/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</cellXfs>
  <cellStyles count="6">
    <cellStyle name="Millares 2" xfId="3" xr:uid="{7248CD22-0050-4247-93F9-2B3D742FD5A0}"/>
    <cellStyle name="Millares 3" xfId="4" xr:uid="{B6F6377D-D34C-4EB7-9FB1-ADA3BF54C11F}"/>
    <cellStyle name="Normal" xfId="0" builtinId="0"/>
    <cellStyle name="Normal 2" xfId="2" xr:uid="{89472E89-97AA-4EA8-B655-75A81CD8B415}"/>
    <cellStyle name="Normal 2 2" xfId="1" xr:uid="{EE78EA45-3A49-4CE2-BD84-81B4D99659E3}"/>
    <cellStyle name="Normal 2 3 2" xfId="5" xr:uid="{92708028-83A0-4163-86F2-F1BF901C86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0.0.110\contabilidad\40_Portal%20Congreso\08_Informaci&#243;n%20Financiera%20ASEG\2023\3er%20Trimestre_23\1_Impreso\2023_3_EdosFinan_2303.xlsx" TargetMode="External"/><Relationship Id="rId1" Type="http://schemas.openxmlformats.org/officeDocument/2006/relationships/externalLinkPath" Target="file:///\\10.0.0.110\contabilidad\40_Portal%20Congreso\08_Informaci&#243;n%20Financiera%20ASEG\2023\3er%20Trimestre_23\1_Impreso\2023_3_EdosFinan_23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rco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der Legislativo a Detalle"/>
      <sheetName val="Poder Legislativo a Agosto"/>
      <sheetName val="Aseg"/>
      <sheetName val="Congreso"/>
      <sheetName val="Balanza Cons Cong_Aseg_2doTrime"/>
      <sheetName val="Congreso_Septiembre23"/>
      <sheetName val="ASeg_Septiembre23"/>
      <sheetName val="Poder Legislativ Diciembre 2020"/>
      <sheetName val="Balanza 30 Sept 2018"/>
      <sheetName val="Balanza Diciembre17"/>
      <sheetName val="Saldos Finales 2018"/>
      <sheetName val="Saldos Finales 2019"/>
      <sheetName val="CtasResultados Iniciales 2021"/>
      <sheetName val="Títulos"/>
      <sheetName val="001"/>
      <sheetName val="ACT_Impreso"/>
      <sheetName val="ESF_Impreso"/>
      <sheetName val="VHP_Impreso"/>
      <sheetName val="CSF_Impreso"/>
      <sheetName val="EFE_Impreso"/>
      <sheetName val="EAA_Impreso"/>
      <sheetName val="ADP_Impreso"/>
      <sheetName val="IPC_Impreso"/>
      <sheetName val="Instructivo"/>
      <sheetName val="REV"/>
      <sheetName val="Cotejar Estados 2022"/>
      <sheetName val="Cotejar Notas 2020"/>
      <sheetName val="EAI_Impreso"/>
      <sheetName val="COG_Impreso"/>
      <sheetName val="COG_SAP"/>
      <sheetName val="CTG_Impreso"/>
      <sheetName val="CA_Impreso"/>
      <sheetName val="CFG_Impreso"/>
      <sheetName val="EN_Impreso"/>
      <sheetName val="ID_Impreso"/>
      <sheetName val="FF_Impreso"/>
      <sheetName val="FF_Impreso (3)"/>
      <sheetName val="Devengado"/>
      <sheetName val="FF_Impreso (2)"/>
      <sheetName val="GCP_Impreso"/>
      <sheetName val="0334_RED"/>
      <sheetName val="PPI_Impreso"/>
      <sheetName val="0333_INR_PLGT_000_2303"/>
      <sheetName val="DGTOF_Impresos"/>
      <sheetName val="RBM"/>
      <sheetName val="RBI"/>
      <sheetName val="Cuentas Bancarias"/>
      <sheetName val="PLG_z041_Ene-Jun"/>
      <sheetName val="PLG_z041_E-J Recursos Fiscales"/>
      <sheetName val="PLG_z041_E-J RF2021-1700"/>
      <sheetName val="PLG_Z041 E-J RF2022-1700"/>
      <sheetName val="PLG_Z041 E-J IP2021_17"/>
      <sheetName val="PLG_Z041 E-J IP2022_17"/>
      <sheetName val="PLG_Z041 E-J IP2023_11"/>
      <sheetName val="PLG_Z041_E-J U116 ARMONIZA23"/>
      <sheetName val="Impresos"/>
      <sheetName val="Transparenc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">
          <cell r="K3">
            <v>605675.56000000006</v>
          </cell>
          <cell r="N3">
            <v>584430.69999999995</v>
          </cell>
        </row>
        <row r="4">
          <cell r="K4">
            <v>0</v>
          </cell>
          <cell r="N4">
            <v>0</v>
          </cell>
        </row>
        <row r="5">
          <cell r="K5">
            <v>19483346.259999998</v>
          </cell>
          <cell r="N5">
            <v>2104531.0299999998</v>
          </cell>
        </row>
        <row r="6">
          <cell r="K6">
            <v>0</v>
          </cell>
          <cell r="N6">
            <v>0</v>
          </cell>
        </row>
        <row r="7">
          <cell r="K7">
            <v>70.37</v>
          </cell>
          <cell r="N7">
            <v>654940.19999999995</v>
          </cell>
        </row>
        <row r="8">
          <cell r="K8">
            <v>0</v>
          </cell>
          <cell r="N8">
            <v>0</v>
          </cell>
        </row>
        <row r="9">
          <cell r="K9">
            <v>0</v>
          </cell>
          <cell r="N9">
            <v>0</v>
          </cell>
        </row>
        <row r="10">
          <cell r="K10">
            <v>151115.01</v>
          </cell>
          <cell r="N10">
            <v>151171.37</v>
          </cell>
        </row>
        <row r="11">
          <cell r="K11">
            <v>0</v>
          </cell>
          <cell r="N11">
            <v>0</v>
          </cell>
        </row>
        <row r="12">
          <cell r="K12">
            <v>0</v>
          </cell>
          <cell r="N12">
            <v>0</v>
          </cell>
        </row>
        <row r="13">
          <cell r="K13">
            <v>0</v>
          </cell>
          <cell r="N13">
            <v>0</v>
          </cell>
        </row>
        <row r="14">
          <cell r="K14">
            <v>0</v>
          </cell>
          <cell r="N14">
            <v>0</v>
          </cell>
        </row>
        <row r="15">
          <cell r="K15">
            <v>0</v>
          </cell>
          <cell r="N15">
            <v>0</v>
          </cell>
        </row>
        <row r="16">
          <cell r="K16">
            <v>0</v>
          </cell>
          <cell r="N16">
            <v>0</v>
          </cell>
        </row>
        <row r="17">
          <cell r="K17">
            <v>0</v>
          </cell>
          <cell r="N17">
            <v>0</v>
          </cell>
        </row>
        <row r="18">
          <cell r="K18">
            <v>0</v>
          </cell>
          <cell r="N18">
            <v>0</v>
          </cell>
        </row>
        <row r="19">
          <cell r="K19">
            <v>199971.41</v>
          </cell>
          <cell r="N19">
            <v>200045.98</v>
          </cell>
        </row>
        <row r="20">
          <cell r="K20">
            <v>0</v>
          </cell>
          <cell r="N20">
            <v>0</v>
          </cell>
        </row>
        <row r="21">
          <cell r="K21">
            <v>0</v>
          </cell>
          <cell r="N21">
            <v>0</v>
          </cell>
        </row>
        <row r="22">
          <cell r="N22">
            <v>15860.36</v>
          </cell>
        </row>
        <row r="23">
          <cell r="N23">
            <v>0</v>
          </cell>
        </row>
        <row r="24">
          <cell r="N24">
            <v>0</v>
          </cell>
        </row>
        <row r="25">
          <cell r="K25">
            <v>0</v>
          </cell>
          <cell r="N25">
            <v>0</v>
          </cell>
        </row>
        <row r="26">
          <cell r="K26">
            <v>0</v>
          </cell>
          <cell r="N26">
            <v>0</v>
          </cell>
        </row>
        <row r="27">
          <cell r="K27">
            <v>0</v>
          </cell>
          <cell r="N27">
            <v>0</v>
          </cell>
        </row>
        <row r="28">
          <cell r="K28">
            <v>32268309.559999999</v>
          </cell>
          <cell r="N28">
            <v>23983.54</v>
          </cell>
        </row>
        <row r="29">
          <cell r="K29">
            <v>0</v>
          </cell>
          <cell r="N29">
            <v>0</v>
          </cell>
        </row>
        <row r="30">
          <cell r="K30">
            <v>0</v>
          </cell>
          <cell r="N30">
            <v>0</v>
          </cell>
        </row>
        <row r="31">
          <cell r="K31">
            <v>64362.78</v>
          </cell>
          <cell r="N31">
            <v>192723.46</v>
          </cell>
        </row>
        <row r="32">
          <cell r="K32">
            <v>0</v>
          </cell>
          <cell r="N32">
            <v>0</v>
          </cell>
        </row>
        <row r="33">
          <cell r="K33">
            <v>0</v>
          </cell>
          <cell r="N33">
            <v>0</v>
          </cell>
        </row>
        <row r="34">
          <cell r="K34">
            <v>2.29</v>
          </cell>
          <cell r="N34">
            <v>2.4700000000000002</v>
          </cell>
        </row>
        <row r="35">
          <cell r="K35">
            <v>0</v>
          </cell>
          <cell r="N35">
            <v>0</v>
          </cell>
        </row>
        <row r="36">
          <cell r="K36">
            <v>0</v>
          </cell>
          <cell r="N36">
            <v>0</v>
          </cell>
        </row>
        <row r="37">
          <cell r="K37">
            <v>0</v>
          </cell>
          <cell r="N37">
            <v>0</v>
          </cell>
        </row>
        <row r="38">
          <cell r="K38">
            <v>0</v>
          </cell>
          <cell r="N38">
            <v>0</v>
          </cell>
        </row>
        <row r="39">
          <cell r="K39">
            <v>0</v>
          </cell>
          <cell r="N39">
            <v>0</v>
          </cell>
        </row>
        <row r="40">
          <cell r="K40">
            <v>0</v>
          </cell>
          <cell r="N40">
            <v>405.32</v>
          </cell>
        </row>
        <row r="41">
          <cell r="K41">
            <v>0</v>
          </cell>
          <cell r="N41">
            <v>0</v>
          </cell>
        </row>
        <row r="42">
          <cell r="K42">
            <v>0</v>
          </cell>
          <cell r="N42">
            <v>0</v>
          </cell>
        </row>
        <row r="43">
          <cell r="K43">
            <v>79122.649999999994</v>
          </cell>
          <cell r="N43">
            <v>227402.13</v>
          </cell>
        </row>
        <row r="44">
          <cell r="K44">
            <v>0</v>
          </cell>
          <cell r="N44">
            <v>0</v>
          </cell>
        </row>
        <row r="45">
          <cell r="K45">
            <v>0</v>
          </cell>
          <cell r="N45">
            <v>0</v>
          </cell>
        </row>
        <row r="46">
          <cell r="K46">
            <v>0</v>
          </cell>
          <cell r="N46">
            <v>0</v>
          </cell>
        </row>
        <row r="47">
          <cell r="K47">
            <v>0</v>
          </cell>
          <cell r="N47">
            <v>0</v>
          </cell>
        </row>
        <row r="48">
          <cell r="K48">
            <v>0</v>
          </cell>
          <cell r="N48">
            <v>0</v>
          </cell>
        </row>
        <row r="49">
          <cell r="K49">
            <v>338268.1</v>
          </cell>
          <cell r="N49">
            <v>252188.94</v>
          </cell>
        </row>
        <row r="50">
          <cell r="K50">
            <v>0</v>
          </cell>
          <cell r="N50">
            <v>0</v>
          </cell>
        </row>
        <row r="51">
          <cell r="K51">
            <v>0</v>
          </cell>
          <cell r="N51">
            <v>0</v>
          </cell>
        </row>
        <row r="52">
          <cell r="K52">
            <v>-22828.959999999999</v>
          </cell>
          <cell r="N52">
            <v>0</v>
          </cell>
        </row>
        <row r="53">
          <cell r="K53">
            <v>31404460.550000001</v>
          </cell>
          <cell r="N53">
            <v>7360246.7200000007</v>
          </cell>
        </row>
        <row r="54">
          <cell r="K54">
            <v>-29401.63</v>
          </cell>
          <cell r="N54">
            <v>-1301</v>
          </cell>
        </row>
        <row r="55">
          <cell r="K55">
            <v>-209976.98</v>
          </cell>
          <cell r="N55">
            <v>-344280.24</v>
          </cell>
        </row>
        <row r="56">
          <cell r="K56">
            <v>0</v>
          </cell>
          <cell r="N56">
            <v>0</v>
          </cell>
        </row>
        <row r="57">
          <cell r="K57">
            <v>499069</v>
          </cell>
          <cell r="N57">
            <v>491987.45</v>
          </cell>
        </row>
        <row r="58">
          <cell r="K58">
            <v>0</v>
          </cell>
          <cell r="N58">
            <v>0</v>
          </cell>
        </row>
        <row r="59">
          <cell r="K59">
            <v>0</v>
          </cell>
          <cell r="N59">
            <v>0</v>
          </cell>
        </row>
        <row r="60">
          <cell r="K60">
            <v>17063260.629999999</v>
          </cell>
          <cell r="N60">
            <v>17068433.899999999</v>
          </cell>
        </row>
        <row r="61">
          <cell r="K61">
            <v>0</v>
          </cell>
          <cell r="N61">
            <v>0</v>
          </cell>
        </row>
        <row r="62">
          <cell r="K62">
            <v>0</v>
          </cell>
          <cell r="N62">
            <v>0</v>
          </cell>
        </row>
        <row r="63">
          <cell r="K63">
            <v>0</v>
          </cell>
          <cell r="N63">
            <v>0</v>
          </cell>
        </row>
        <row r="64">
          <cell r="K64">
            <v>0</v>
          </cell>
          <cell r="N64">
            <v>0</v>
          </cell>
        </row>
        <row r="65">
          <cell r="K65">
            <v>0</v>
          </cell>
          <cell r="N65">
            <v>0</v>
          </cell>
        </row>
        <row r="66">
          <cell r="K66">
            <v>20003.39</v>
          </cell>
          <cell r="N66">
            <v>20019.5</v>
          </cell>
        </row>
        <row r="67">
          <cell r="K67">
            <v>0</v>
          </cell>
          <cell r="N67">
            <v>0</v>
          </cell>
        </row>
        <row r="68">
          <cell r="K68">
            <v>0</v>
          </cell>
          <cell r="N68">
            <v>0</v>
          </cell>
        </row>
        <row r="69">
          <cell r="K69">
            <v>0</v>
          </cell>
          <cell r="N69">
            <v>0</v>
          </cell>
        </row>
        <row r="70">
          <cell r="K70">
            <v>0</v>
          </cell>
          <cell r="N70">
            <v>0</v>
          </cell>
        </row>
        <row r="71">
          <cell r="K71">
            <v>0</v>
          </cell>
          <cell r="N71">
            <v>0</v>
          </cell>
        </row>
        <row r="72">
          <cell r="K72">
            <v>0</v>
          </cell>
          <cell r="N72">
            <v>0</v>
          </cell>
        </row>
        <row r="73">
          <cell r="K73">
            <v>0</v>
          </cell>
          <cell r="N73">
            <v>0</v>
          </cell>
        </row>
        <row r="74">
          <cell r="K74">
            <v>0</v>
          </cell>
          <cell r="N74">
            <v>0</v>
          </cell>
        </row>
        <row r="75">
          <cell r="K75">
            <v>0</v>
          </cell>
          <cell r="N75">
            <v>0</v>
          </cell>
        </row>
        <row r="76">
          <cell r="N76">
            <v>2085389.96</v>
          </cell>
        </row>
        <row r="77">
          <cell r="N77">
            <v>0</v>
          </cell>
        </row>
        <row r="78">
          <cell r="N78">
            <v>0</v>
          </cell>
        </row>
        <row r="79">
          <cell r="K79">
            <v>14650000</v>
          </cell>
          <cell r="N79">
            <v>21050000</v>
          </cell>
        </row>
        <row r="80">
          <cell r="K80">
            <v>0</v>
          </cell>
          <cell r="N80">
            <v>10000000</v>
          </cell>
        </row>
        <row r="81">
          <cell r="K81">
            <v>0</v>
          </cell>
          <cell r="N81">
            <v>-50000</v>
          </cell>
        </row>
        <row r="82">
          <cell r="K82">
            <v>96751333.010000005</v>
          </cell>
          <cell r="N82">
            <v>37193539.730000004</v>
          </cell>
        </row>
        <row r="83">
          <cell r="K83">
            <v>3526026832.6199999</v>
          </cell>
          <cell r="N83">
            <v>22000000</v>
          </cell>
        </row>
        <row r="84">
          <cell r="K84">
            <v>-3618278165.6300001</v>
          </cell>
          <cell r="N84">
            <v>-30000000</v>
          </cell>
        </row>
        <row r="85">
          <cell r="K85">
            <v>208063249.96000001</v>
          </cell>
          <cell r="N85">
            <v>208063249.96000001</v>
          </cell>
        </row>
        <row r="86">
          <cell r="K86">
            <v>-208063249.96000001</v>
          </cell>
          <cell r="N86">
            <v>-208063249.96000001</v>
          </cell>
        </row>
        <row r="87">
          <cell r="K87">
            <v>0</v>
          </cell>
          <cell r="N87">
            <v>0</v>
          </cell>
        </row>
        <row r="88">
          <cell r="K88">
            <v>2168691462.7199998</v>
          </cell>
          <cell r="N88">
            <v>0</v>
          </cell>
        </row>
        <row r="89">
          <cell r="K89">
            <v>-2168691462.7199998</v>
          </cell>
          <cell r="N89">
            <v>0</v>
          </cell>
        </row>
        <row r="90">
          <cell r="K90">
            <v>0</v>
          </cell>
          <cell r="N90">
            <v>21886363.09</v>
          </cell>
        </row>
        <row r="91">
          <cell r="K91">
            <v>148545779.34999999</v>
          </cell>
          <cell r="N91">
            <v>0</v>
          </cell>
        </row>
        <row r="92">
          <cell r="K92">
            <v>-148545779.34999999</v>
          </cell>
          <cell r="N92">
            <v>0</v>
          </cell>
        </row>
        <row r="93">
          <cell r="K93">
            <v>351203374.44</v>
          </cell>
          <cell r="N93">
            <v>351203374.44</v>
          </cell>
        </row>
        <row r="94">
          <cell r="K94">
            <v>-351203374.44</v>
          </cell>
          <cell r="N94">
            <v>-351203374.44</v>
          </cell>
        </row>
        <row r="95">
          <cell r="N95">
            <v>10385944.050000001</v>
          </cell>
        </row>
        <row r="96">
          <cell r="N96">
            <v>-385946.61</v>
          </cell>
        </row>
        <row r="97">
          <cell r="N97">
            <v>0</v>
          </cell>
        </row>
        <row r="98">
          <cell r="K98">
            <v>0</v>
          </cell>
          <cell r="N98">
            <v>2043946.14</v>
          </cell>
        </row>
        <row r="99">
          <cell r="N99">
            <v>0</v>
          </cell>
        </row>
        <row r="100">
          <cell r="N100">
            <v>0</v>
          </cell>
        </row>
        <row r="101">
          <cell r="K101">
            <v>0</v>
          </cell>
          <cell r="N101">
            <v>16009046.92</v>
          </cell>
        </row>
        <row r="102">
          <cell r="K102">
            <v>0</v>
          </cell>
          <cell r="N102">
            <v>-9046.92</v>
          </cell>
        </row>
        <row r="103">
          <cell r="N103">
            <v>0</v>
          </cell>
        </row>
        <row r="104">
          <cell r="K104">
            <v>0</v>
          </cell>
          <cell r="N104">
            <v>28888526.199999999</v>
          </cell>
        </row>
        <row r="105">
          <cell r="N105">
            <v>-495380</v>
          </cell>
        </row>
        <row r="106">
          <cell r="K106">
            <v>22879.69</v>
          </cell>
          <cell r="N106">
            <v>10081.23</v>
          </cell>
        </row>
        <row r="107">
          <cell r="K107">
            <v>0</v>
          </cell>
          <cell r="N107">
            <v>0</v>
          </cell>
        </row>
        <row r="108">
          <cell r="K108">
            <v>297907.5</v>
          </cell>
          <cell r="N108">
            <v>297907.5</v>
          </cell>
        </row>
        <row r="109">
          <cell r="K109">
            <v>680521</v>
          </cell>
          <cell r="N109">
            <v>142858.33000000002</v>
          </cell>
        </row>
        <row r="110">
          <cell r="K110">
            <v>0</v>
          </cell>
          <cell r="N110">
            <v>116862.5</v>
          </cell>
        </row>
        <row r="111">
          <cell r="K111">
            <v>0</v>
          </cell>
          <cell r="N111">
            <v>0</v>
          </cell>
        </row>
        <row r="112">
          <cell r="K112">
            <v>0</v>
          </cell>
          <cell r="N112">
            <v>0</v>
          </cell>
        </row>
        <row r="113">
          <cell r="K113">
            <v>0</v>
          </cell>
          <cell r="N113">
            <v>5759711.6799999997</v>
          </cell>
        </row>
        <row r="114">
          <cell r="K114">
            <v>0</v>
          </cell>
          <cell r="N114">
            <v>0</v>
          </cell>
        </row>
        <row r="115">
          <cell r="K115">
            <v>0</v>
          </cell>
          <cell r="N115">
            <v>0</v>
          </cell>
        </row>
        <row r="116">
          <cell r="K116">
            <v>0</v>
          </cell>
          <cell r="N116">
            <v>0</v>
          </cell>
        </row>
        <row r="117">
          <cell r="K117">
            <v>0</v>
          </cell>
          <cell r="N117">
            <v>0</v>
          </cell>
        </row>
        <row r="118">
          <cell r="K118">
            <v>0</v>
          </cell>
          <cell r="N118">
            <v>2492588.94</v>
          </cell>
        </row>
        <row r="119">
          <cell r="K119">
            <v>0</v>
          </cell>
          <cell r="N119">
            <v>0</v>
          </cell>
        </row>
        <row r="120">
          <cell r="K120">
            <v>0</v>
          </cell>
          <cell r="N120">
            <v>0</v>
          </cell>
        </row>
        <row r="121">
          <cell r="K121">
            <v>4881.08</v>
          </cell>
          <cell r="N121">
            <v>412367.18</v>
          </cell>
        </row>
        <row r="122">
          <cell r="K122">
            <v>0</v>
          </cell>
          <cell r="N122">
            <v>831987</v>
          </cell>
        </row>
        <row r="123">
          <cell r="K123">
            <v>0</v>
          </cell>
          <cell r="N123">
            <v>4165809.61</v>
          </cell>
        </row>
        <row r="124">
          <cell r="K124">
            <v>0</v>
          </cell>
          <cell r="N124">
            <v>1573352.02</v>
          </cell>
        </row>
        <row r="125">
          <cell r="K125">
            <v>0</v>
          </cell>
          <cell r="N125">
            <v>0</v>
          </cell>
        </row>
        <row r="126">
          <cell r="K126">
            <v>149475.99</v>
          </cell>
          <cell r="N126">
            <v>6241589.8700000001</v>
          </cell>
        </row>
        <row r="127">
          <cell r="K127">
            <v>0</v>
          </cell>
          <cell r="N127">
            <v>0</v>
          </cell>
        </row>
        <row r="128">
          <cell r="K128">
            <v>0</v>
          </cell>
          <cell r="N128">
            <v>0</v>
          </cell>
        </row>
        <row r="129">
          <cell r="K129">
            <v>0</v>
          </cell>
          <cell r="N129">
            <v>0</v>
          </cell>
        </row>
        <row r="130">
          <cell r="K130">
            <v>4357.99</v>
          </cell>
          <cell r="N130">
            <v>293899.24000000005</v>
          </cell>
        </row>
        <row r="131">
          <cell r="K131">
            <v>1337978.42</v>
          </cell>
          <cell r="N131">
            <v>3099708.75</v>
          </cell>
        </row>
        <row r="132">
          <cell r="K132">
            <v>0</v>
          </cell>
          <cell r="N132">
            <v>0</v>
          </cell>
        </row>
        <row r="133">
          <cell r="K133">
            <v>0</v>
          </cell>
          <cell r="N133">
            <v>0</v>
          </cell>
        </row>
        <row r="134">
          <cell r="K134">
            <v>1933866.8599999999</v>
          </cell>
          <cell r="N134">
            <v>1703136.72</v>
          </cell>
        </row>
        <row r="135">
          <cell r="K135">
            <v>0</v>
          </cell>
          <cell r="N135">
            <v>0</v>
          </cell>
        </row>
        <row r="136">
          <cell r="K136">
            <v>4170.42</v>
          </cell>
          <cell r="N136">
            <v>6496.88</v>
          </cell>
        </row>
        <row r="137">
          <cell r="K137">
            <v>0</v>
          </cell>
          <cell r="N137">
            <v>0</v>
          </cell>
        </row>
        <row r="138">
          <cell r="K138">
            <v>169741.71000000002</v>
          </cell>
          <cell r="N138">
            <v>183999.84</v>
          </cell>
        </row>
        <row r="139">
          <cell r="K139">
            <v>7951.12</v>
          </cell>
          <cell r="N139">
            <v>5435.31</v>
          </cell>
        </row>
        <row r="140">
          <cell r="K140">
            <v>-297907.5</v>
          </cell>
          <cell r="N140">
            <v>-297907.5</v>
          </cell>
        </row>
        <row r="141">
          <cell r="K141">
            <v>736326</v>
          </cell>
          <cell r="N141">
            <v>736326</v>
          </cell>
        </row>
        <row r="142">
          <cell r="K142">
            <v>9964083.4000000004</v>
          </cell>
          <cell r="N142">
            <v>9964083.4000000004</v>
          </cell>
        </row>
        <row r="143">
          <cell r="K143">
            <v>815824014.35000002</v>
          </cell>
          <cell r="N143">
            <v>815824014.35000002</v>
          </cell>
        </row>
        <row r="144">
          <cell r="K144">
            <v>0</v>
          </cell>
          <cell r="N144">
            <v>0</v>
          </cell>
        </row>
        <row r="145">
          <cell r="K145">
            <v>0</v>
          </cell>
          <cell r="N145">
            <v>0</v>
          </cell>
        </row>
        <row r="146">
          <cell r="K146">
            <v>0</v>
          </cell>
          <cell r="N146">
            <v>0</v>
          </cell>
        </row>
        <row r="147">
          <cell r="K147">
            <v>0</v>
          </cell>
          <cell r="N147">
            <v>0</v>
          </cell>
        </row>
        <row r="148">
          <cell r="K148">
            <v>0</v>
          </cell>
          <cell r="N148">
            <v>0</v>
          </cell>
        </row>
        <row r="149">
          <cell r="K149">
            <v>0</v>
          </cell>
          <cell r="N149">
            <v>0</v>
          </cell>
        </row>
        <row r="150">
          <cell r="K150">
            <v>25845894.609999999</v>
          </cell>
          <cell r="N150">
            <v>26041883.970000003</v>
          </cell>
        </row>
        <row r="151">
          <cell r="K151">
            <v>4168130.51</v>
          </cell>
          <cell r="N151">
            <v>4208548.7</v>
          </cell>
        </row>
        <row r="152">
          <cell r="K152">
            <v>54230270.289999999</v>
          </cell>
          <cell r="N152">
            <v>56423574.840000004</v>
          </cell>
        </row>
        <row r="153">
          <cell r="K153">
            <v>11474412.119999999</v>
          </cell>
          <cell r="N153">
            <v>12083380.18</v>
          </cell>
        </row>
        <row r="154">
          <cell r="K154">
            <v>2176930.9500000002</v>
          </cell>
          <cell r="N154">
            <v>3304224.76</v>
          </cell>
        </row>
        <row r="155">
          <cell r="K155">
            <v>58000</v>
          </cell>
          <cell r="N155">
            <v>58000</v>
          </cell>
        </row>
        <row r="156">
          <cell r="K156">
            <v>506935.81</v>
          </cell>
          <cell r="N156">
            <v>581116.68999999994</v>
          </cell>
        </row>
        <row r="157">
          <cell r="K157">
            <v>476818</v>
          </cell>
          <cell r="N157">
            <v>476818</v>
          </cell>
        </row>
        <row r="158">
          <cell r="K158">
            <v>868569.02</v>
          </cell>
          <cell r="N158">
            <v>868569.02</v>
          </cell>
        </row>
        <row r="159">
          <cell r="K159">
            <v>36055884</v>
          </cell>
          <cell r="N159">
            <v>34540235</v>
          </cell>
        </row>
        <row r="160">
          <cell r="K160">
            <v>88890</v>
          </cell>
          <cell r="N160">
            <v>88890</v>
          </cell>
        </row>
        <row r="161">
          <cell r="K161">
            <v>1300079.29</v>
          </cell>
          <cell r="N161">
            <v>1317846.2200000002</v>
          </cell>
        </row>
        <row r="162">
          <cell r="K162">
            <v>0</v>
          </cell>
          <cell r="N162">
            <v>0</v>
          </cell>
        </row>
        <row r="163">
          <cell r="K163">
            <v>2443695.02</v>
          </cell>
          <cell r="N163">
            <v>2437291.8200000003</v>
          </cell>
        </row>
        <row r="164">
          <cell r="K164">
            <v>0</v>
          </cell>
          <cell r="N164">
            <v>0</v>
          </cell>
        </row>
        <row r="165">
          <cell r="K165">
            <v>2983431.13</v>
          </cell>
          <cell r="N165">
            <v>2962403.7399999998</v>
          </cell>
        </row>
        <row r="166">
          <cell r="K166">
            <v>153120</v>
          </cell>
          <cell r="N166">
            <v>160610</v>
          </cell>
        </row>
        <row r="167">
          <cell r="K167">
            <v>0</v>
          </cell>
          <cell r="N167">
            <v>0</v>
          </cell>
        </row>
        <row r="168">
          <cell r="K168">
            <v>3538318.88</v>
          </cell>
          <cell r="N168">
            <v>3856432.08</v>
          </cell>
        </row>
        <row r="169">
          <cell r="K169">
            <v>1394689.6099999999</v>
          </cell>
          <cell r="N169">
            <v>1384039.3</v>
          </cell>
        </row>
        <row r="170">
          <cell r="K170">
            <v>0</v>
          </cell>
          <cell r="N170">
            <v>0</v>
          </cell>
        </row>
        <row r="171">
          <cell r="K171">
            <v>168959</v>
          </cell>
          <cell r="N171">
            <v>168959</v>
          </cell>
        </row>
        <row r="172">
          <cell r="K172">
            <v>17400</v>
          </cell>
          <cell r="N172">
            <v>17400</v>
          </cell>
        </row>
        <row r="173">
          <cell r="K173">
            <v>11496769.199999999</v>
          </cell>
          <cell r="N173">
            <v>8092443.5800000001</v>
          </cell>
        </row>
        <row r="174">
          <cell r="K174">
            <v>24866585.039999999</v>
          </cell>
          <cell r="N174">
            <v>7599023.5099999998</v>
          </cell>
        </row>
        <row r="175">
          <cell r="K175">
            <v>0</v>
          </cell>
          <cell r="N175">
            <v>0</v>
          </cell>
        </row>
        <row r="176">
          <cell r="K176">
            <v>-194724208.91</v>
          </cell>
          <cell r="N176">
            <v>-224616712.91999999</v>
          </cell>
        </row>
        <row r="177">
          <cell r="K177">
            <v>-7685</v>
          </cell>
          <cell r="N177">
            <v>-8990</v>
          </cell>
        </row>
        <row r="178">
          <cell r="K178">
            <v>0</v>
          </cell>
          <cell r="N178">
            <v>0</v>
          </cell>
        </row>
        <row r="179">
          <cell r="K179">
            <v>0</v>
          </cell>
          <cell r="N179">
            <v>0</v>
          </cell>
        </row>
        <row r="180">
          <cell r="K180">
            <v>0</v>
          </cell>
          <cell r="N180">
            <v>0</v>
          </cell>
        </row>
        <row r="181">
          <cell r="K181">
            <v>0</v>
          </cell>
          <cell r="N181">
            <v>0</v>
          </cell>
        </row>
        <row r="182">
          <cell r="K182">
            <v>-743667.77</v>
          </cell>
          <cell r="N182">
            <v>-935021.21</v>
          </cell>
        </row>
        <row r="183">
          <cell r="K183">
            <v>-28705628.43</v>
          </cell>
          <cell r="N183">
            <v>-28149470.780000001</v>
          </cell>
        </row>
        <row r="184">
          <cell r="K184">
            <v>0</v>
          </cell>
          <cell r="N184">
            <v>0</v>
          </cell>
        </row>
        <row r="185">
          <cell r="K185">
            <v>0</v>
          </cell>
          <cell r="N185">
            <v>0</v>
          </cell>
        </row>
        <row r="186">
          <cell r="K186">
            <v>-2359363.02</v>
          </cell>
          <cell r="N186">
            <v>-2376395.8200000003</v>
          </cell>
        </row>
        <row r="187">
          <cell r="K187">
            <v>0</v>
          </cell>
          <cell r="N187">
            <v>0</v>
          </cell>
        </row>
        <row r="188">
          <cell r="K188">
            <v>-1404886.73</v>
          </cell>
          <cell r="N188">
            <v>-1612924.44</v>
          </cell>
        </row>
        <row r="189">
          <cell r="K189">
            <v>-14737875.969999999</v>
          </cell>
          <cell r="N189">
            <v>-16613714.84</v>
          </cell>
        </row>
        <row r="190">
          <cell r="K190">
            <v>-2704725.2</v>
          </cell>
          <cell r="N190">
            <v>-3017438.21</v>
          </cell>
        </row>
        <row r="191">
          <cell r="K191">
            <v>-3866.67</v>
          </cell>
          <cell r="N191">
            <v>-6041.67</v>
          </cell>
        </row>
        <row r="192">
          <cell r="K192">
            <v>-43454042.799999997</v>
          </cell>
          <cell r="N192">
            <v>-46442562.620000005</v>
          </cell>
        </row>
        <row r="193">
          <cell r="K193">
            <v>-5612897.4199999999</v>
          </cell>
          <cell r="N193">
            <v>-6440936.5299999993</v>
          </cell>
        </row>
        <row r="194">
          <cell r="K194">
            <v>-58000</v>
          </cell>
          <cell r="N194">
            <v>-58000</v>
          </cell>
        </row>
        <row r="195">
          <cell r="K195">
            <v>-63287.98</v>
          </cell>
          <cell r="N195">
            <v>-143013.18</v>
          </cell>
        </row>
        <row r="196">
          <cell r="K196">
            <v>-286090.8</v>
          </cell>
          <cell r="N196">
            <v>-321852.15000000002</v>
          </cell>
        </row>
        <row r="197">
          <cell r="K197">
            <v>-330051.77999999997</v>
          </cell>
          <cell r="N197">
            <v>-449581.23</v>
          </cell>
        </row>
        <row r="198">
          <cell r="K198">
            <v>0</v>
          </cell>
          <cell r="N198">
            <v>0</v>
          </cell>
        </row>
        <row r="199">
          <cell r="K199">
            <v>-59904.21</v>
          </cell>
          <cell r="N199">
            <v>-71246.080000000002</v>
          </cell>
        </row>
        <row r="200">
          <cell r="K200">
            <v>-61248</v>
          </cell>
          <cell r="N200">
            <v>-72732</v>
          </cell>
        </row>
        <row r="201">
          <cell r="K201">
            <v>-534824.62</v>
          </cell>
          <cell r="N201">
            <v>-539284</v>
          </cell>
        </row>
        <row r="202">
          <cell r="K202">
            <v>-1063257.76</v>
          </cell>
          <cell r="N202">
            <v>-1309205.1400000001</v>
          </cell>
        </row>
        <row r="203">
          <cell r="K203">
            <v>-511978.32999999996</v>
          </cell>
          <cell r="N203">
            <v>-583092.59</v>
          </cell>
        </row>
        <row r="204">
          <cell r="K204">
            <v>0</v>
          </cell>
          <cell r="N204">
            <v>0</v>
          </cell>
        </row>
        <row r="205">
          <cell r="K205">
            <v>0</v>
          </cell>
          <cell r="N205">
            <v>0</v>
          </cell>
        </row>
        <row r="206">
          <cell r="K206">
            <v>-11496769.199999999</v>
          </cell>
          <cell r="N206">
            <v>-8092443.5800000001</v>
          </cell>
        </row>
        <row r="207">
          <cell r="K207">
            <v>-21822652.469999999</v>
          </cell>
          <cell r="N207">
            <v>-3594121.41</v>
          </cell>
        </row>
        <row r="208">
          <cell r="K208">
            <v>0</v>
          </cell>
          <cell r="N208">
            <v>0</v>
          </cell>
        </row>
        <row r="209">
          <cell r="K209">
            <v>12000</v>
          </cell>
          <cell r="N209">
            <v>12000</v>
          </cell>
        </row>
        <row r="210">
          <cell r="K210">
            <v>0</v>
          </cell>
          <cell r="N210">
            <v>0</v>
          </cell>
        </row>
        <row r="211">
          <cell r="K211">
            <v>0</v>
          </cell>
          <cell r="N211">
            <v>0</v>
          </cell>
        </row>
        <row r="212">
          <cell r="K212">
            <v>-4600480.96</v>
          </cell>
          <cell r="N212">
            <v>9137.15</v>
          </cell>
        </row>
        <row r="213">
          <cell r="K213">
            <v>0</v>
          </cell>
          <cell r="N213">
            <v>0</v>
          </cell>
        </row>
        <row r="214">
          <cell r="K214">
            <v>-7331115.0999999996</v>
          </cell>
          <cell r="N214">
            <v>0</v>
          </cell>
        </row>
        <row r="215">
          <cell r="K215">
            <v>0</v>
          </cell>
          <cell r="N215">
            <v>0</v>
          </cell>
        </row>
        <row r="216">
          <cell r="K216">
            <v>0</v>
          </cell>
          <cell r="N216">
            <v>0</v>
          </cell>
        </row>
        <row r="217">
          <cell r="K217">
            <v>0</v>
          </cell>
          <cell r="N217">
            <v>0</v>
          </cell>
        </row>
        <row r="218">
          <cell r="K218">
            <v>0</v>
          </cell>
          <cell r="N218">
            <v>0</v>
          </cell>
        </row>
        <row r="219">
          <cell r="K219">
            <v>-139565.01999999999</v>
          </cell>
          <cell r="N219">
            <v>0</v>
          </cell>
        </row>
        <row r="220">
          <cell r="K220">
            <v>-21858.54</v>
          </cell>
          <cell r="N220">
            <v>0</v>
          </cell>
        </row>
        <row r="221">
          <cell r="K221">
            <v>-78392.800000000003</v>
          </cell>
          <cell r="N221">
            <v>0</v>
          </cell>
        </row>
        <row r="222">
          <cell r="K222">
            <v>0</v>
          </cell>
          <cell r="N222">
            <v>0</v>
          </cell>
        </row>
        <row r="223">
          <cell r="K223">
            <v>-310706.51</v>
          </cell>
          <cell r="N223">
            <v>0</v>
          </cell>
        </row>
        <row r="224">
          <cell r="K224">
            <v>-2218507.23</v>
          </cell>
          <cell r="N224">
            <v>0</v>
          </cell>
        </row>
        <row r="225">
          <cell r="K225">
            <v>-139909.24</v>
          </cell>
          <cell r="N225">
            <v>0</v>
          </cell>
        </row>
        <row r="226">
          <cell r="K226">
            <v>0</v>
          </cell>
          <cell r="N226">
            <v>0</v>
          </cell>
        </row>
        <row r="227">
          <cell r="K227">
            <v>0</v>
          </cell>
          <cell r="N227">
            <v>0</v>
          </cell>
        </row>
        <row r="228">
          <cell r="K228">
            <v>0</v>
          </cell>
          <cell r="N228">
            <v>-41716.339999999997</v>
          </cell>
        </row>
        <row r="229">
          <cell r="K229">
            <v>0</v>
          </cell>
          <cell r="N229">
            <v>-987047.42</v>
          </cell>
        </row>
        <row r="230">
          <cell r="K230">
            <v>0</v>
          </cell>
          <cell r="N230">
            <v>0</v>
          </cell>
        </row>
        <row r="231">
          <cell r="K231">
            <v>0</v>
          </cell>
          <cell r="N231">
            <v>0</v>
          </cell>
        </row>
        <row r="232">
          <cell r="K232">
            <v>0</v>
          </cell>
          <cell r="N232">
            <v>0</v>
          </cell>
        </row>
        <row r="233">
          <cell r="K233">
            <v>0</v>
          </cell>
          <cell r="N233">
            <v>0</v>
          </cell>
        </row>
        <row r="234">
          <cell r="K234">
            <v>-2140781.0099999998</v>
          </cell>
          <cell r="N234">
            <v>0</v>
          </cell>
        </row>
        <row r="235">
          <cell r="K235">
            <v>0</v>
          </cell>
          <cell r="N235">
            <v>-335299.20000000001</v>
          </cell>
        </row>
        <row r="236">
          <cell r="K236">
            <v>0</v>
          </cell>
          <cell r="N236">
            <v>0</v>
          </cell>
        </row>
        <row r="237">
          <cell r="K237">
            <v>0</v>
          </cell>
          <cell r="N237">
            <v>0</v>
          </cell>
        </row>
        <row r="238">
          <cell r="K238">
            <v>-8308.67</v>
          </cell>
          <cell r="N238">
            <v>0</v>
          </cell>
        </row>
        <row r="239">
          <cell r="K239">
            <v>0</v>
          </cell>
          <cell r="N239">
            <v>0</v>
          </cell>
        </row>
        <row r="240">
          <cell r="K240">
            <v>-15145435.420000002</v>
          </cell>
          <cell r="N240">
            <v>-4171794.94</v>
          </cell>
        </row>
        <row r="241">
          <cell r="K241">
            <v>-692274.35</v>
          </cell>
          <cell r="N241">
            <v>-190342.07</v>
          </cell>
        </row>
        <row r="242">
          <cell r="K242">
            <v>-78487.06</v>
          </cell>
          <cell r="N242">
            <v>-34532.71</v>
          </cell>
        </row>
        <row r="243">
          <cell r="K243">
            <v>-2109105.08</v>
          </cell>
          <cell r="N243">
            <v>-531533.26</v>
          </cell>
        </row>
        <row r="244">
          <cell r="K244">
            <v>-6692.58</v>
          </cell>
          <cell r="N244">
            <v>0</v>
          </cell>
        </row>
        <row r="245">
          <cell r="K245">
            <v>-62068.93</v>
          </cell>
          <cell r="N245">
            <v>-20758.82</v>
          </cell>
        </row>
        <row r="246">
          <cell r="K246">
            <v>0</v>
          </cell>
          <cell r="N246">
            <v>0</v>
          </cell>
        </row>
        <row r="247">
          <cell r="K247">
            <v>-6362109.5099999998</v>
          </cell>
          <cell r="N247">
            <v>-1836942.73</v>
          </cell>
        </row>
        <row r="248">
          <cell r="K248">
            <v>0</v>
          </cell>
          <cell r="N248">
            <v>0</v>
          </cell>
        </row>
        <row r="249">
          <cell r="K249">
            <v>-440399.45</v>
          </cell>
          <cell r="N249">
            <v>-163403.04</v>
          </cell>
        </row>
        <row r="250">
          <cell r="K250">
            <v>0</v>
          </cell>
          <cell r="N250">
            <v>0</v>
          </cell>
        </row>
        <row r="251">
          <cell r="K251">
            <v>-4062.99</v>
          </cell>
          <cell r="N251">
            <v>-2317.56</v>
          </cell>
        </row>
        <row r="252">
          <cell r="K252">
            <v>-4237.67</v>
          </cell>
          <cell r="N252">
            <v>-4288.62</v>
          </cell>
        </row>
        <row r="253">
          <cell r="K253">
            <v>-8927.08</v>
          </cell>
          <cell r="N253">
            <v>-7062.41</v>
          </cell>
        </row>
        <row r="254">
          <cell r="K254">
            <v>-4242.3999999999996</v>
          </cell>
          <cell r="N254">
            <v>-4522.3999999999996</v>
          </cell>
        </row>
        <row r="255">
          <cell r="K255">
            <v>0</v>
          </cell>
          <cell r="N255">
            <v>0</v>
          </cell>
        </row>
        <row r="256">
          <cell r="K256">
            <v>-188972.98</v>
          </cell>
          <cell r="N256">
            <v>0</v>
          </cell>
        </row>
        <row r="257">
          <cell r="K257">
            <v>-114429.12</v>
          </cell>
          <cell r="N257">
            <v>0</v>
          </cell>
        </row>
        <row r="258">
          <cell r="K258">
            <v>1.41</v>
          </cell>
          <cell r="N258">
            <v>9.44</v>
          </cell>
        </row>
        <row r="259">
          <cell r="K259">
            <v>0</v>
          </cell>
          <cell r="N259">
            <v>0</v>
          </cell>
        </row>
        <row r="260">
          <cell r="K260">
            <v>0</v>
          </cell>
          <cell r="N260">
            <v>0</v>
          </cell>
        </row>
        <row r="261">
          <cell r="K261">
            <v>0</v>
          </cell>
          <cell r="N261">
            <v>0</v>
          </cell>
        </row>
        <row r="262">
          <cell r="K262">
            <v>-1192120.0900000001</v>
          </cell>
          <cell r="N262">
            <v>-334704.71999999997</v>
          </cell>
        </row>
        <row r="263">
          <cell r="K263">
            <v>-138417.78</v>
          </cell>
          <cell r="N263">
            <v>-43364.27</v>
          </cell>
        </row>
        <row r="264">
          <cell r="K264">
            <v>0</v>
          </cell>
          <cell r="N264">
            <v>-4451.68</v>
          </cell>
        </row>
        <row r="265">
          <cell r="K265">
            <v>0</v>
          </cell>
          <cell r="N265">
            <v>0</v>
          </cell>
        </row>
        <row r="266">
          <cell r="K266">
            <v>-2895.41</v>
          </cell>
          <cell r="N266">
            <v>-3569.67</v>
          </cell>
        </row>
        <row r="267">
          <cell r="K267">
            <v>-6512.75</v>
          </cell>
          <cell r="N267">
            <v>-6594.06</v>
          </cell>
        </row>
        <row r="268">
          <cell r="K268">
            <v>-4922.67</v>
          </cell>
          <cell r="N268">
            <v>-2034.51</v>
          </cell>
        </row>
        <row r="269">
          <cell r="K269">
            <v>-2121.1999999999998</v>
          </cell>
          <cell r="N269">
            <v>-1130.18</v>
          </cell>
        </row>
        <row r="270">
          <cell r="K270">
            <v>0</v>
          </cell>
          <cell r="N270">
            <v>0</v>
          </cell>
        </row>
        <row r="271">
          <cell r="K271">
            <v>0</v>
          </cell>
          <cell r="N271">
            <v>0</v>
          </cell>
        </row>
        <row r="272">
          <cell r="K272">
            <v>0</v>
          </cell>
          <cell r="N272">
            <v>0</v>
          </cell>
        </row>
        <row r="273">
          <cell r="K273">
            <v>-55330.560000000005</v>
          </cell>
          <cell r="N273">
            <v>-8607.92</v>
          </cell>
        </row>
        <row r="274">
          <cell r="K274">
            <v>0</v>
          </cell>
          <cell r="N274">
            <v>0</v>
          </cell>
        </row>
        <row r="275">
          <cell r="K275">
            <v>0</v>
          </cell>
          <cell r="N275">
            <v>0</v>
          </cell>
        </row>
        <row r="276">
          <cell r="K276">
            <v>0</v>
          </cell>
          <cell r="N276">
            <v>0</v>
          </cell>
        </row>
        <row r="277">
          <cell r="K277">
            <v>0</v>
          </cell>
          <cell r="N277">
            <v>0</v>
          </cell>
        </row>
        <row r="278">
          <cell r="K278">
            <v>0</v>
          </cell>
          <cell r="N278">
            <v>0</v>
          </cell>
        </row>
        <row r="279">
          <cell r="K279">
            <v>0</v>
          </cell>
          <cell r="N279">
            <v>-143772.67000000001</v>
          </cell>
        </row>
        <row r="280">
          <cell r="K280">
            <v>0</v>
          </cell>
          <cell r="N280">
            <v>0</v>
          </cell>
        </row>
        <row r="281">
          <cell r="K281">
            <v>0</v>
          </cell>
          <cell r="N281">
            <v>0</v>
          </cell>
        </row>
        <row r="282">
          <cell r="K282">
            <v>0</v>
          </cell>
          <cell r="N282">
            <v>0</v>
          </cell>
        </row>
        <row r="283">
          <cell r="K283">
            <v>0</v>
          </cell>
          <cell r="N283">
            <v>0</v>
          </cell>
        </row>
        <row r="284">
          <cell r="N284">
            <v>0</v>
          </cell>
        </row>
        <row r="285">
          <cell r="K285">
            <v>60922.58</v>
          </cell>
          <cell r="N285">
            <v>0</v>
          </cell>
        </row>
        <row r="286">
          <cell r="K286">
            <v>0</v>
          </cell>
          <cell r="N286">
            <v>0</v>
          </cell>
        </row>
        <row r="287">
          <cell r="K287">
            <v>0</v>
          </cell>
          <cell r="N287">
            <v>0</v>
          </cell>
        </row>
        <row r="288">
          <cell r="K288">
            <v>0</v>
          </cell>
          <cell r="N288">
            <v>0</v>
          </cell>
        </row>
        <row r="289">
          <cell r="K289">
            <v>0</v>
          </cell>
          <cell r="N289">
            <v>-28393146.199999999</v>
          </cell>
        </row>
        <row r="290">
          <cell r="K290">
            <v>0</v>
          </cell>
          <cell r="N290">
            <v>-501886.24</v>
          </cell>
        </row>
        <row r="291">
          <cell r="K291">
            <v>-12033349.01</v>
          </cell>
          <cell r="N291">
            <v>-16699156.810000001</v>
          </cell>
        </row>
        <row r="292">
          <cell r="K292">
            <v>0</v>
          </cell>
          <cell r="N292">
            <v>0</v>
          </cell>
        </row>
        <row r="293">
          <cell r="K293">
            <v>0</v>
          </cell>
          <cell r="N293">
            <v>0</v>
          </cell>
        </row>
        <row r="294">
          <cell r="K294">
            <v>0</v>
          </cell>
          <cell r="N294">
            <v>0</v>
          </cell>
        </row>
        <row r="295">
          <cell r="K295">
            <v>0</v>
          </cell>
          <cell r="N295">
            <v>0</v>
          </cell>
        </row>
        <row r="296">
          <cell r="K296">
            <v>0</v>
          </cell>
          <cell r="N296">
            <v>0</v>
          </cell>
        </row>
        <row r="297">
          <cell r="K297">
            <v>0</v>
          </cell>
          <cell r="N297">
            <v>0</v>
          </cell>
        </row>
        <row r="298">
          <cell r="K298">
            <v>0</v>
          </cell>
          <cell r="N298">
            <v>0</v>
          </cell>
        </row>
        <row r="299">
          <cell r="K299">
            <v>0</v>
          </cell>
          <cell r="N299">
            <v>0</v>
          </cell>
        </row>
        <row r="300">
          <cell r="K300">
            <v>0</v>
          </cell>
          <cell r="N300">
            <v>0</v>
          </cell>
        </row>
        <row r="301">
          <cell r="K301">
            <v>0</v>
          </cell>
          <cell r="N301">
            <v>0</v>
          </cell>
        </row>
        <row r="302">
          <cell r="K302">
            <v>0</v>
          </cell>
          <cell r="N302">
            <v>0</v>
          </cell>
        </row>
        <row r="303">
          <cell r="K303">
            <v>0</v>
          </cell>
          <cell r="N303">
            <v>0</v>
          </cell>
        </row>
        <row r="304">
          <cell r="K304">
            <v>0</v>
          </cell>
          <cell r="N304">
            <v>0</v>
          </cell>
        </row>
        <row r="305">
          <cell r="K305">
            <v>0</v>
          </cell>
          <cell r="N305">
            <v>0</v>
          </cell>
        </row>
        <row r="306">
          <cell r="K306">
            <v>0</v>
          </cell>
          <cell r="N306">
            <v>0</v>
          </cell>
        </row>
        <row r="307">
          <cell r="K307">
            <v>0</v>
          </cell>
          <cell r="N307">
            <v>0</v>
          </cell>
        </row>
        <row r="308">
          <cell r="K308">
            <v>0</v>
          </cell>
          <cell r="N308">
            <v>0</v>
          </cell>
        </row>
        <row r="309">
          <cell r="K309">
            <v>0</v>
          </cell>
          <cell r="N309">
            <v>0</v>
          </cell>
        </row>
        <row r="310">
          <cell r="K310">
            <v>0</v>
          </cell>
          <cell r="N310">
            <v>0</v>
          </cell>
        </row>
        <row r="311">
          <cell r="K311">
            <v>0</v>
          </cell>
          <cell r="N311">
            <v>0</v>
          </cell>
        </row>
        <row r="312">
          <cell r="K312">
            <v>0</v>
          </cell>
          <cell r="N312">
            <v>0</v>
          </cell>
        </row>
        <row r="313">
          <cell r="K313">
            <v>-46234096.960000001</v>
          </cell>
          <cell r="N313">
            <v>-46234096.960000001</v>
          </cell>
        </row>
        <row r="314">
          <cell r="K314">
            <v>14507289.09</v>
          </cell>
          <cell r="N314">
            <v>14507289.09</v>
          </cell>
        </row>
        <row r="315">
          <cell r="K315">
            <v>-34904.400000000001</v>
          </cell>
          <cell r="N315">
            <v>-34904.400000000001</v>
          </cell>
        </row>
        <row r="316">
          <cell r="K316">
            <v>-31973974.989999998</v>
          </cell>
          <cell r="N316">
            <v>-31973974.989999998</v>
          </cell>
        </row>
        <row r="317">
          <cell r="K317">
            <v>-195877</v>
          </cell>
          <cell r="N317">
            <v>-195877</v>
          </cell>
        </row>
        <row r="318">
          <cell r="K318">
            <v>-1351163.99</v>
          </cell>
          <cell r="N318">
            <v>-1351163.99</v>
          </cell>
        </row>
        <row r="319">
          <cell r="K319">
            <v>-171849521.34999999</v>
          </cell>
          <cell r="N319">
            <v>-171849521.34999999</v>
          </cell>
        </row>
        <row r="320">
          <cell r="K320">
            <v>-1909505.91</v>
          </cell>
          <cell r="N320">
            <v>-1909505.91</v>
          </cell>
        </row>
        <row r="321">
          <cell r="K321">
            <v>-4062448.57</v>
          </cell>
          <cell r="N321">
            <v>-4062448.57</v>
          </cell>
        </row>
        <row r="322">
          <cell r="K322">
            <v>27652.67</v>
          </cell>
          <cell r="N322">
            <v>27652.67</v>
          </cell>
        </row>
        <row r="323">
          <cell r="K323">
            <v>7706396.7000000002</v>
          </cell>
          <cell r="N323">
            <v>7706396.7000000002</v>
          </cell>
        </row>
        <row r="324">
          <cell r="K324">
            <v>24199.98</v>
          </cell>
          <cell r="N324">
            <v>24199.98</v>
          </cell>
        </row>
        <row r="325">
          <cell r="K325">
            <v>-13512</v>
          </cell>
          <cell r="N325">
            <v>-13512</v>
          </cell>
        </row>
        <row r="326">
          <cell r="K326">
            <v>-63911556.109999999</v>
          </cell>
          <cell r="N326">
            <v>-63911556.109999999</v>
          </cell>
        </row>
        <row r="327">
          <cell r="K327">
            <v>-5290876.21</v>
          </cell>
          <cell r="N327">
            <v>-5290876.21</v>
          </cell>
        </row>
        <row r="328">
          <cell r="K328">
            <v>-55550560.600000001</v>
          </cell>
          <cell r="N328">
            <v>-55550560.600000001</v>
          </cell>
        </row>
        <row r="329">
          <cell r="K329">
            <v>-328687177.82999998</v>
          </cell>
          <cell r="N329">
            <v>-328687177.82999998</v>
          </cell>
        </row>
        <row r="330">
          <cell r="K330">
            <v>-891032.84</v>
          </cell>
          <cell r="N330">
            <v>-891032.84</v>
          </cell>
        </row>
        <row r="331">
          <cell r="K331">
            <v>-192855.79</v>
          </cell>
          <cell r="N331">
            <v>-192855.79</v>
          </cell>
        </row>
        <row r="332">
          <cell r="K332">
            <v>-89888.08</v>
          </cell>
          <cell r="N332">
            <v>-89888.08</v>
          </cell>
        </row>
        <row r="333">
          <cell r="K333">
            <v>-277582.21000000002</v>
          </cell>
          <cell r="N333">
            <v>-277582.21000000002</v>
          </cell>
        </row>
        <row r="334">
          <cell r="K334">
            <v>6395796.9199999999</v>
          </cell>
          <cell r="N334">
            <v>0</v>
          </cell>
        </row>
        <row r="335">
          <cell r="K335">
            <v>43548086.07</v>
          </cell>
          <cell r="N335">
            <v>0</v>
          </cell>
        </row>
        <row r="336">
          <cell r="K336">
            <v>0</v>
          </cell>
          <cell r="N336">
            <v>0</v>
          </cell>
        </row>
        <row r="337">
          <cell r="K337">
            <v>0</v>
          </cell>
          <cell r="N337">
            <v>0</v>
          </cell>
        </row>
        <row r="338">
          <cell r="K338">
            <v>0</v>
          </cell>
          <cell r="N338">
            <v>0</v>
          </cell>
        </row>
        <row r="339">
          <cell r="K339">
            <v>0</v>
          </cell>
          <cell r="N339">
            <v>0</v>
          </cell>
        </row>
        <row r="340">
          <cell r="K340">
            <v>0</v>
          </cell>
          <cell r="N340">
            <v>0</v>
          </cell>
        </row>
        <row r="341">
          <cell r="K341">
            <v>0</v>
          </cell>
          <cell r="N341">
            <v>0</v>
          </cell>
        </row>
        <row r="342">
          <cell r="K342">
            <v>0</v>
          </cell>
          <cell r="N342">
            <v>0</v>
          </cell>
        </row>
        <row r="343">
          <cell r="K343">
            <v>-14899397.07</v>
          </cell>
          <cell r="N343">
            <v>-14899397.07</v>
          </cell>
        </row>
        <row r="344">
          <cell r="K344">
            <v>-11278414.189999999</v>
          </cell>
          <cell r="N344">
            <v>-11278414.189999999</v>
          </cell>
        </row>
        <row r="345">
          <cell r="K345">
            <v>-5254581.96</v>
          </cell>
          <cell r="N345">
            <v>-5254581.96</v>
          </cell>
        </row>
        <row r="346">
          <cell r="K346">
            <v>-1680257.39</v>
          </cell>
          <cell r="N346">
            <v>-1680257.39</v>
          </cell>
        </row>
        <row r="347">
          <cell r="K347">
            <v>-396739.55</v>
          </cell>
          <cell r="N347">
            <v>-396739.55</v>
          </cell>
        </row>
        <row r="348">
          <cell r="K348">
            <v>-389540.56</v>
          </cell>
          <cell r="N348">
            <v>-389540.56</v>
          </cell>
        </row>
        <row r="349">
          <cell r="K349">
            <v>-302469.68</v>
          </cell>
          <cell r="N349">
            <v>-302469.68</v>
          </cell>
        </row>
        <row r="350">
          <cell r="K350">
            <v>218498.08000000002</v>
          </cell>
          <cell r="N350">
            <v>218498.08000000002</v>
          </cell>
        </row>
        <row r="351">
          <cell r="K351">
            <v>3868290.87</v>
          </cell>
          <cell r="N351">
            <v>3868290.87</v>
          </cell>
        </row>
        <row r="352">
          <cell r="K352">
            <v>8982107.1799999997</v>
          </cell>
          <cell r="N352">
            <v>8982107.1799999997</v>
          </cell>
        </row>
        <row r="353">
          <cell r="K353">
            <v>10564149.439999999</v>
          </cell>
          <cell r="N353">
            <v>10564149.439999999</v>
          </cell>
        </row>
        <row r="354">
          <cell r="K354">
            <v>12494521.84</v>
          </cell>
          <cell r="N354">
            <v>12494521.84</v>
          </cell>
        </row>
        <row r="355">
          <cell r="K355">
            <v>23868151.560000002</v>
          </cell>
          <cell r="N355">
            <v>23868151.560000002</v>
          </cell>
        </row>
        <row r="356">
          <cell r="K356">
            <v>-42787044.659999996</v>
          </cell>
          <cell r="N356">
            <v>-42787044.659999996</v>
          </cell>
        </row>
        <row r="357">
          <cell r="K357">
            <v>5432154.5099999998</v>
          </cell>
          <cell r="N357">
            <v>5432154.5099999998</v>
          </cell>
        </row>
        <row r="358">
          <cell r="K358">
            <v>-10696471.91</v>
          </cell>
          <cell r="N358">
            <v>-10696471.91</v>
          </cell>
        </row>
        <row r="359">
          <cell r="K359">
            <v>-19192990.509999998</v>
          </cell>
          <cell r="N359">
            <v>-19192990.509999998</v>
          </cell>
        </row>
        <row r="360">
          <cell r="K360">
            <v>39237504.560000002</v>
          </cell>
          <cell r="N360">
            <v>39237504.560000002</v>
          </cell>
        </row>
        <row r="361">
          <cell r="K361">
            <v>0</v>
          </cell>
          <cell r="N361">
            <v>49943882.990000002</v>
          </cell>
        </row>
        <row r="362">
          <cell r="K362">
            <v>-110459.61</v>
          </cell>
          <cell r="N362">
            <v>-110459.61</v>
          </cell>
        </row>
        <row r="363">
          <cell r="K363">
            <v>-16779834.350000001</v>
          </cell>
          <cell r="N363">
            <v>-16779834.350000001</v>
          </cell>
        </row>
        <row r="364">
          <cell r="K364">
            <v>-6932833.5499999998</v>
          </cell>
          <cell r="N364">
            <v>-6932833.5499999998</v>
          </cell>
        </row>
        <row r="365">
          <cell r="K365">
            <v>31169175.859999999</v>
          </cell>
          <cell r="N365">
            <v>39645322.869999997</v>
          </cell>
        </row>
        <row r="366">
          <cell r="K366">
            <v>-116121700.31999999</v>
          </cell>
          <cell r="N366">
            <v>-124597847.33</v>
          </cell>
        </row>
        <row r="367">
          <cell r="K367">
            <v>-303200</v>
          </cell>
          <cell r="N367">
            <v>-303200</v>
          </cell>
        </row>
        <row r="368">
          <cell r="N368">
            <v>-12783.36</v>
          </cell>
        </row>
        <row r="369">
          <cell r="K369">
            <v>1700362.57</v>
          </cell>
          <cell r="N369">
            <v>1700362.57</v>
          </cell>
        </row>
        <row r="370">
          <cell r="K370">
            <v>-5896107.0099999998</v>
          </cell>
          <cell r="N370">
            <v>-5857180.2699999996</v>
          </cell>
        </row>
        <row r="371">
          <cell r="K371">
            <v>-6914.14</v>
          </cell>
          <cell r="N371">
            <v>-5173.2700000000004</v>
          </cell>
        </row>
        <row r="372">
          <cell r="K372">
            <v>-1426096.98</v>
          </cell>
          <cell r="N372">
            <v>-1344789.33</v>
          </cell>
        </row>
        <row r="373">
          <cell r="K373">
            <v>0</v>
          </cell>
          <cell r="N373">
            <v>0</v>
          </cell>
        </row>
        <row r="374">
          <cell r="K374">
            <v>0</v>
          </cell>
          <cell r="N374">
            <v>0</v>
          </cell>
        </row>
        <row r="375">
          <cell r="K375">
            <v>0</v>
          </cell>
          <cell r="N375">
            <v>0</v>
          </cell>
        </row>
        <row r="376">
          <cell r="K376">
            <v>0</v>
          </cell>
          <cell r="N376">
            <v>0</v>
          </cell>
        </row>
        <row r="377">
          <cell r="K377">
            <v>0</v>
          </cell>
          <cell r="N377">
            <v>0</v>
          </cell>
        </row>
        <row r="378">
          <cell r="K378">
            <v>0</v>
          </cell>
          <cell r="N378">
            <v>0</v>
          </cell>
        </row>
        <row r="379">
          <cell r="K379">
            <v>0</v>
          </cell>
          <cell r="N379">
            <v>0</v>
          </cell>
        </row>
        <row r="380">
          <cell r="K380">
            <v>0</v>
          </cell>
          <cell r="N380">
            <v>0</v>
          </cell>
        </row>
        <row r="381">
          <cell r="K381">
            <v>0</v>
          </cell>
          <cell r="N381">
            <v>0</v>
          </cell>
        </row>
        <row r="382">
          <cell r="K382">
            <v>0</v>
          </cell>
          <cell r="N382">
            <v>0</v>
          </cell>
        </row>
        <row r="383">
          <cell r="K383">
            <v>0</v>
          </cell>
          <cell r="N383">
            <v>0</v>
          </cell>
        </row>
        <row r="384">
          <cell r="K384">
            <v>0</v>
          </cell>
          <cell r="N384">
            <v>0</v>
          </cell>
        </row>
        <row r="385">
          <cell r="K385">
            <v>0</v>
          </cell>
          <cell r="N385">
            <v>0</v>
          </cell>
        </row>
        <row r="386">
          <cell r="K386">
            <v>0</v>
          </cell>
          <cell r="N386">
            <v>0</v>
          </cell>
        </row>
        <row r="387">
          <cell r="K387">
            <v>0</v>
          </cell>
          <cell r="N387">
            <v>0</v>
          </cell>
        </row>
        <row r="388">
          <cell r="K388">
            <v>0</v>
          </cell>
          <cell r="N388">
            <v>0</v>
          </cell>
        </row>
        <row r="389">
          <cell r="K389">
            <v>0</v>
          </cell>
          <cell r="N389">
            <v>0</v>
          </cell>
        </row>
        <row r="390">
          <cell r="K390">
            <v>0</v>
          </cell>
          <cell r="N390">
            <v>0</v>
          </cell>
        </row>
        <row r="391">
          <cell r="K391">
            <v>0</v>
          </cell>
          <cell r="N391">
            <v>0</v>
          </cell>
        </row>
        <row r="392">
          <cell r="K392">
            <v>0</v>
          </cell>
          <cell r="N392">
            <v>0</v>
          </cell>
        </row>
        <row r="393">
          <cell r="K393">
            <v>0</v>
          </cell>
          <cell r="N393">
            <v>0</v>
          </cell>
        </row>
        <row r="394">
          <cell r="K394">
            <v>0</v>
          </cell>
          <cell r="N394">
            <v>0</v>
          </cell>
        </row>
        <row r="395">
          <cell r="K395">
            <v>0</v>
          </cell>
          <cell r="N395">
            <v>0</v>
          </cell>
        </row>
        <row r="396">
          <cell r="K396">
            <v>0</v>
          </cell>
          <cell r="N396">
            <v>0</v>
          </cell>
        </row>
        <row r="397">
          <cell r="K397">
            <v>0</v>
          </cell>
          <cell r="N397">
            <v>0</v>
          </cell>
        </row>
        <row r="398">
          <cell r="K398">
            <v>0</v>
          </cell>
          <cell r="N398">
            <v>0</v>
          </cell>
        </row>
        <row r="399">
          <cell r="K399">
            <v>0</v>
          </cell>
          <cell r="N399">
            <v>0</v>
          </cell>
        </row>
        <row r="400">
          <cell r="K400">
            <v>0</v>
          </cell>
          <cell r="N400">
            <v>0</v>
          </cell>
        </row>
        <row r="401">
          <cell r="K401">
            <v>0</v>
          </cell>
          <cell r="N401">
            <v>0</v>
          </cell>
        </row>
        <row r="402">
          <cell r="K402">
            <v>0</v>
          </cell>
          <cell r="N402">
            <v>0</v>
          </cell>
        </row>
        <row r="403">
          <cell r="K403">
            <v>0</v>
          </cell>
          <cell r="N403">
            <v>0</v>
          </cell>
        </row>
        <row r="404">
          <cell r="K404">
            <v>0</v>
          </cell>
          <cell r="N404">
            <v>0</v>
          </cell>
        </row>
        <row r="405">
          <cell r="K405">
            <v>0</v>
          </cell>
          <cell r="N405">
            <v>0</v>
          </cell>
        </row>
        <row r="406">
          <cell r="K406">
            <v>-1896680.01</v>
          </cell>
          <cell r="N406">
            <v>-1986555.42</v>
          </cell>
        </row>
        <row r="407">
          <cell r="K407">
            <v>0</v>
          </cell>
          <cell r="N407">
            <v>0</v>
          </cell>
        </row>
        <row r="408">
          <cell r="K408">
            <v>0</v>
          </cell>
          <cell r="N408">
            <v>0</v>
          </cell>
        </row>
        <row r="409">
          <cell r="K409">
            <v>0</v>
          </cell>
          <cell r="N409">
            <v>0</v>
          </cell>
        </row>
        <row r="410">
          <cell r="K410">
            <v>0</v>
          </cell>
          <cell r="N410">
            <v>0</v>
          </cell>
        </row>
        <row r="411">
          <cell r="K411">
            <v>0</v>
          </cell>
          <cell r="N411">
            <v>0</v>
          </cell>
        </row>
        <row r="412">
          <cell r="K412">
            <v>0</v>
          </cell>
          <cell r="N412">
            <v>0</v>
          </cell>
        </row>
        <row r="413">
          <cell r="K413">
            <v>0</v>
          </cell>
          <cell r="N413">
            <v>0</v>
          </cell>
        </row>
        <row r="414">
          <cell r="K414">
            <v>0</v>
          </cell>
          <cell r="N414">
            <v>0</v>
          </cell>
        </row>
        <row r="415">
          <cell r="K415">
            <v>0</v>
          </cell>
          <cell r="N415">
            <v>0</v>
          </cell>
        </row>
        <row r="416">
          <cell r="K416">
            <v>0</v>
          </cell>
          <cell r="N416">
            <v>0</v>
          </cell>
        </row>
        <row r="417">
          <cell r="K417">
            <v>0</v>
          </cell>
          <cell r="N417">
            <v>0</v>
          </cell>
        </row>
        <row r="418">
          <cell r="K418">
            <v>0</v>
          </cell>
          <cell r="N418">
            <v>0</v>
          </cell>
        </row>
        <row r="419">
          <cell r="K419">
            <v>0</v>
          </cell>
          <cell r="N419">
            <v>0</v>
          </cell>
        </row>
        <row r="420">
          <cell r="K420">
            <v>0</v>
          </cell>
          <cell r="N420">
            <v>0</v>
          </cell>
        </row>
        <row r="421">
          <cell r="K421">
            <v>0</v>
          </cell>
          <cell r="N421">
            <v>0</v>
          </cell>
        </row>
        <row r="422">
          <cell r="K422">
            <v>0</v>
          </cell>
          <cell r="N422">
            <v>0</v>
          </cell>
        </row>
        <row r="423">
          <cell r="K423">
            <v>0</v>
          </cell>
          <cell r="N423">
            <v>0</v>
          </cell>
        </row>
        <row r="424">
          <cell r="K424">
            <v>0</v>
          </cell>
          <cell r="N424">
            <v>0</v>
          </cell>
        </row>
        <row r="425">
          <cell r="K425">
            <v>0</v>
          </cell>
          <cell r="N425">
            <v>0</v>
          </cell>
        </row>
        <row r="426">
          <cell r="K426">
            <v>0</v>
          </cell>
          <cell r="N426">
            <v>0</v>
          </cell>
        </row>
        <row r="427">
          <cell r="K427">
            <v>0</v>
          </cell>
          <cell r="N427">
            <v>0</v>
          </cell>
        </row>
        <row r="428">
          <cell r="K428">
            <v>0</v>
          </cell>
          <cell r="N428">
            <v>0</v>
          </cell>
        </row>
        <row r="429">
          <cell r="K429">
            <v>0</v>
          </cell>
          <cell r="N429">
            <v>0</v>
          </cell>
        </row>
        <row r="430">
          <cell r="K430">
            <v>0</v>
          </cell>
          <cell r="N430">
            <v>0</v>
          </cell>
        </row>
        <row r="431">
          <cell r="K431">
            <v>0</v>
          </cell>
          <cell r="N431">
            <v>0</v>
          </cell>
        </row>
        <row r="432">
          <cell r="K432">
            <v>0</v>
          </cell>
          <cell r="N432">
            <v>0</v>
          </cell>
        </row>
        <row r="433">
          <cell r="K433">
            <v>0</v>
          </cell>
          <cell r="N433">
            <v>0</v>
          </cell>
        </row>
        <row r="434">
          <cell r="K434">
            <v>0</v>
          </cell>
          <cell r="N434">
            <v>0</v>
          </cell>
        </row>
        <row r="435">
          <cell r="K435">
            <v>0</v>
          </cell>
          <cell r="N435">
            <v>0</v>
          </cell>
        </row>
        <row r="436">
          <cell r="K436">
            <v>0</v>
          </cell>
          <cell r="N436">
            <v>0</v>
          </cell>
        </row>
        <row r="437">
          <cell r="K437">
            <v>-469686217</v>
          </cell>
          <cell r="N437">
            <v>-347683081.92000002</v>
          </cell>
        </row>
        <row r="438">
          <cell r="K438">
            <v>-21089833.34</v>
          </cell>
          <cell r="N438">
            <v>-16647959.26</v>
          </cell>
        </row>
        <row r="439">
          <cell r="K439">
            <v>-134600280.13</v>
          </cell>
          <cell r="N439">
            <v>-113703913.23999999</v>
          </cell>
        </row>
        <row r="440">
          <cell r="K440">
            <v>-29548305</v>
          </cell>
          <cell r="N440">
            <v>-21207759</v>
          </cell>
        </row>
        <row r="441">
          <cell r="K441">
            <v>-7942660.5299999993</v>
          </cell>
          <cell r="N441">
            <v>-5356278.5</v>
          </cell>
        </row>
        <row r="442">
          <cell r="K442">
            <v>0</v>
          </cell>
          <cell r="N442">
            <v>0</v>
          </cell>
        </row>
        <row r="443">
          <cell r="N443">
            <v>-586500</v>
          </cell>
        </row>
        <row r="444">
          <cell r="K444">
            <v>0</v>
          </cell>
          <cell r="N444">
            <v>0</v>
          </cell>
        </row>
        <row r="445">
          <cell r="K445">
            <v>72023053.039999992</v>
          </cell>
          <cell r="N445">
            <v>57208038.799999997</v>
          </cell>
        </row>
        <row r="446">
          <cell r="K446">
            <v>0</v>
          </cell>
          <cell r="N446">
            <v>0</v>
          </cell>
        </row>
        <row r="447">
          <cell r="K447">
            <v>21594456.309999999</v>
          </cell>
          <cell r="N447">
            <v>16526138.4</v>
          </cell>
        </row>
        <row r="448">
          <cell r="K448">
            <v>0</v>
          </cell>
          <cell r="N448">
            <v>0</v>
          </cell>
        </row>
        <row r="449">
          <cell r="K449">
            <v>38187299.700000003</v>
          </cell>
          <cell r="N449">
            <v>22228122.550000001</v>
          </cell>
        </row>
        <row r="450">
          <cell r="K450">
            <v>0</v>
          </cell>
          <cell r="N450">
            <v>0</v>
          </cell>
        </row>
        <row r="451">
          <cell r="K451">
            <v>0</v>
          </cell>
          <cell r="N451">
            <v>0</v>
          </cell>
        </row>
        <row r="452">
          <cell r="K452">
            <v>172879.5</v>
          </cell>
          <cell r="N452">
            <v>134101.5</v>
          </cell>
        </row>
        <row r="453">
          <cell r="K453">
            <v>8823145.75</v>
          </cell>
          <cell r="N453">
            <v>4765134.93</v>
          </cell>
        </row>
        <row r="454">
          <cell r="K454">
            <v>39874879.640000001</v>
          </cell>
          <cell r="N454">
            <v>640874.30000000005</v>
          </cell>
        </row>
        <row r="455">
          <cell r="K455">
            <v>13221288.550000001</v>
          </cell>
          <cell r="N455">
            <v>10229464.280000001</v>
          </cell>
        </row>
        <row r="456">
          <cell r="K456">
            <v>0</v>
          </cell>
          <cell r="N456">
            <v>0</v>
          </cell>
        </row>
        <row r="457">
          <cell r="K457">
            <v>0</v>
          </cell>
          <cell r="N457">
            <v>0</v>
          </cell>
        </row>
        <row r="458">
          <cell r="K458">
            <v>0</v>
          </cell>
          <cell r="N458">
            <v>0</v>
          </cell>
        </row>
        <row r="459">
          <cell r="K459">
            <v>0</v>
          </cell>
          <cell r="N459">
            <v>0</v>
          </cell>
        </row>
        <row r="460">
          <cell r="K460">
            <v>0</v>
          </cell>
          <cell r="N460">
            <v>0</v>
          </cell>
        </row>
        <row r="461">
          <cell r="K461">
            <v>0</v>
          </cell>
          <cell r="N461">
            <v>0</v>
          </cell>
        </row>
        <row r="462">
          <cell r="K462">
            <v>0</v>
          </cell>
          <cell r="N462">
            <v>0</v>
          </cell>
        </row>
        <row r="463">
          <cell r="K463">
            <v>0</v>
          </cell>
          <cell r="N463">
            <v>0</v>
          </cell>
        </row>
        <row r="464">
          <cell r="K464">
            <v>5867967.46</v>
          </cell>
          <cell r="N464">
            <v>0</v>
          </cell>
        </row>
        <row r="465">
          <cell r="K465">
            <v>0</v>
          </cell>
          <cell r="N465">
            <v>0</v>
          </cell>
        </row>
        <row r="466">
          <cell r="K466">
            <v>0</v>
          </cell>
          <cell r="N466">
            <v>0</v>
          </cell>
        </row>
        <row r="467">
          <cell r="K467">
            <v>8577998.8900000006</v>
          </cell>
          <cell r="N467">
            <v>1242947.43</v>
          </cell>
        </row>
        <row r="468">
          <cell r="K468">
            <v>9838746.5</v>
          </cell>
          <cell r="N468">
            <v>7381692</v>
          </cell>
        </row>
        <row r="469">
          <cell r="K469">
            <v>0</v>
          </cell>
          <cell r="N469">
            <v>0</v>
          </cell>
        </row>
        <row r="470">
          <cell r="K470">
            <v>29015529.370000001</v>
          </cell>
          <cell r="N470">
            <v>21768788.879999999</v>
          </cell>
        </row>
        <row r="471">
          <cell r="K471">
            <v>52834042.280000001</v>
          </cell>
          <cell r="N471">
            <v>41363256.990000002</v>
          </cell>
        </row>
        <row r="472">
          <cell r="K472">
            <v>0</v>
          </cell>
          <cell r="N472">
            <v>0</v>
          </cell>
        </row>
        <row r="473">
          <cell r="K473">
            <v>0</v>
          </cell>
          <cell r="N473">
            <v>0</v>
          </cell>
        </row>
        <row r="474">
          <cell r="K474">
            <v>0</v>
          </cell>
          <cell r="N474">
            <v>0</v>
          </cell>
        </row>
        <row r="475">
          <cell r="K475">
            <v>0</v>
          </cell>
          <cell r="N475">
            <v>0</v>
          </cell>
        </row>
        <row r="476">
          <cell r="K476">
            <v>0</v>
          </cell>
          <cell r="N476">
            <v>0</v>
          </cell>
        </row>
        <row r="477">
          <cell r="K477">
            <v>17289614.649999999</v>
          </cell>
          <cell r="N477">
            <v>13865060.879999999</v>
          </cell>
        </row>
        <row r="478">
          <cell r="K478">
            <v>7394838.75</v>
          </cell>
          <cell r="N478">
            <v>6112538.8699999992</v>
          </cell>
        </row>
        <row r="479">
          <cell r="K479">
            <v>1603417.19</v>
          </cell>
          <cell r="N479">
            <v>1473298.12</v>
          </cell>
        </row>
        <row r="480">
          <cell r="K480">
            <v>2681125.86</v>
          </cell>
          <cell r="N480">
            <v>65503.6</v>
          </cell>
        </row>
        <row r="481">
          <cell r="K481">
            <v>1741096.8699999999</v>
          </cell>
          <cell r="N481">
            <v>2016673.04</v>
          </cell>
        </row>
        <row r="482">
          <cell r="K482">
            <v>2700141.9</v>
          </cell>
          <cell r="N482">
            <v>355671.27</v>
          </cell>
        </row>
        <row r="483">
          <cell r="K483">
            <v>0</v>
          </cell>
          <cell r="N483">
            <v>0</v>
          </cell>
        </row>
        <row r="484">
          <cell r="K484">
            <v>0</v>
          </cell>
          <cell r="N484">
            <v>0</v>
          </cell>
        </row>
        <row r="485">
          <cell r="K485">
            <v>0</v>
          </cell>
          <cell r="N485">
            <v>0</v>
          </cell>
        </row>
        <row r="486">
          <cell r="K486">
            <v>0</v>
          </cell>
          <cell r="N486">
            <v>0</v>
          </cell>
        </row>
        <row r="487">
          <cell r="K487">
            <v>0</v>
          </cell>
          <cell r="N487">
            <v>0</v>
          </cell>
        </row>
        <row r="488">
          <cell r="K488">
            <v>0</v>
          </cell>
          <cell r="N488">
            <v>0</v>
          </cell>
        </row>
        <row r="489">
          <cell r="K489">
            <v>6072750.1500000004</v>
          </cell>
          <cell r="N489">
            <v>4758058.8</v>
          </cell>
        </row>
        <row r="490">
          <cell r="K490">
            <v>7229635.2699999996</v>
          </cell>
          <cell r="N490">
            <v>328508.07</v>
          </cell>
        </row>
        <row r="491">
          <cell r="K491">
            <v>21823594.93</v>
          </cell>
          <cell r="N491">
            <v>19239618.960000001</v>
          </cell>
        </row>
        <row r="492">
          <cell r="K492">
            <v>65033188.340000004</v>
          </cell>
          <cell r="N492">
            <v>58127702.739999995</v>
          </cell>
        </row>
        <row r="493">
          <cell r="K493">
            <v>27670</v>
          </cell>
          <cell r="N493">
            <v>21840</v>
          </cell>
        </row>
        <row r="494">
          <cell r="K494">
            <v>244000</v>
          </cell>
          <cell r="N494">
            <v>306225</v>
          </cell>
        </row>
        <row r="495">
          <cell r="K495">
            <v>4738650.88</v>
          </cell>
          <cell r="N495">
            <v>3627238.32</v>
          </cell>
        </row>
        <row r="496">
          <cell r="K496">
            <v>31015851.460000001</v>
          </cell>
          <cell r="N496">
            <v>20979025.77</v>
          </cell>
        </row>
        <row r="497">
          <cell r="K497">
            <v>0</v>
          </cell>
          <cell r="N497">
            <v>0</v>
          </cell>
        </row>
        <row r="498">
          <cell r="K498">
            <v>0</v>
          </cell>
          <cell r="N498">
            <v>0</v>
          </cell>
        </row>
        <row r="499">
          <cell r="K499">
            <v>59637.259999999995</v>
          </cell>
          <cell r="N499">
            <v>51398.75</v>
          </cell>
        </row>
        <row r="500">
          <cell r="K500">
            <v>0</v>
          </cell>
          <cell r="N500">
            <v>0</v>
          </cell>
        </row>
        <row r="501">
          <cell r="K501">
            <v>0</v>
          </cell>
          <cell r="N501">
            <v>0</v>
          </cell>
        </row>
        <row r="502">
          <cell r="K502">
            <v>0</v>
          </cell>
          <cell r="N502">
            <v>0</v>
          </cell>
        </row>
        <row r="503">
          <cell r="K503">
            <v>0</v>
          </cell>
          <cell r="N503">
            <v>0</v>
          </cell>
        </row>
        <row r="504">
          <cell r="K504">
            <v>0</v>
          </cell>
          <cell r="N504">
            <v>0</v>
          </cell>
        </row>
        <row r="505">
          <cell r="K505">
            <v>0</v>
          </cell>
          <cell r="N505">
            <v>0</v>
          </cell>
        </row>
        <row r="506">
          <cell r="K506">
            <v>1058825.6499999999</v>
          </cell>
          <cell r="N506">
            <v>572340.03</v>
          </cell>
        </row>
        <row r="507">
          <cell r="K507">
            <v>101842.81999999999</v>
          </cell>
          <cell r="N507">
            <v>59720.58</v>
          </cell>
        </row>
        <row r="508">
          <cell r="K508">
            <v>28997.55</v>
          </cell>
          <cell r="N508">
            <v>28188.27</v>
          </cell>
        </row>
        <row r="509">
          <cell r="K509">
            <v>759755.63</v>
          </cell>
          <cell r="N509">
            <v>772541.53</v>
          </cell>
        </row>
        <row r="510">
          <cell r="K510">
            <v>4999</v>
          </cell>
          <cell r="N510">
            <v>22360.84</v>
          </cell>
        </row>
        <row r="511">
          <cell r="K511">
            <v>1127176.56</v>
          </cell>
          <cell r="N511">
            <v>714921.42999999993</v>
          </cell>
        </row>
        <row r="512">
          <cell r="K512">
            <v>900116.1399999999</v>
          </cell>
          <cell r="N512">
            <v>638561.03</v>
          </cell>
        </row>
        <row r="513">
          <cell r="K513">
            <v>0</v>
          </cell>
          <cell r="N513">
            <v>2850</v>
          </cell>
        </row>
        <row r="514">
          <cell r="K514">
            <v>984</v>
          </cell>
          <cell r="N514">
            <v>10658.94</v>
          </cell>
        </row>
        <row r="515">
          <cell r="K515">
            <v>0</v>
          </cell>
          <cell r="N515">
            <v>0</v>
          </cell>
        </row>
        <row r="516">
          <cell r="K516">
            <v>0</v>
          </cell>
          <cell r="N516">
            <v>0</v>
          </cell>
        </row>
        <row r="517">
          <cell r="K517">
            <v>5829787.6400000006</v>
          </cell>
          <cell r="N517">
            <v>4631917.53</v>
          </cell>
        </row>
        <row r="518">
          <cell r="K518">
            <v>1123794.3</v>
          </cell>
          <cell r="N518">
            <v>1290919.6200000001</v>
          </cell>
        </row>
        <row r="519">
          <cell r="K519">
            <v>2364.85</v>
          </cell>
          <cell r="N519">
            <v>749</v>
          </cell>
        </row>
        <row r="520">
          <cell r="K520">
            <v>148308.09999999998</v>
          </cell>
          <cell r="N520">
            <v>230155.13</v>
          </cell>
        </row>
        <row r="521">
          <cell r="K521">
            <v>0</v>
          </cell>
          <cell r="N521">
            <v>97</v>
          </cell>
        </row>
        <row r="522">
          <cell r="K522">
            <v>51484.21</v>
          </cell>
          <cell r="N522">
            <v>21331.25</v>
          </cell>
        </row>
        <row r="523">
          <cell r="K523">
            <v>0</v>
          </cell>
          <cell r="N523">
            <v>0</v>
          </cell>
        </row>
        <row r="524">
          <cell r="K524">
            <v>0</v>
          </cell>
          <cell r="N524">
            <v>0</v>
          </cell>
        </row>
        <row r="525">
          <cell r="K525">
            <v>0</v>
          </cell>
          <cell r="N525">
            <v>0</v>
          </cell>
        </row>
        <row r="526">
          <cell r="K526">
            <v>12166.72</v>
          </cell>
          <cell r="N526">
            <v>0</v>
          </cell>
        </row>
        <row r="527">
          <cell r="K527">
            <v>20084.82</v>
          </cell>
          <cell r="N527">
            <v>26184.2</v>
          </cell>
        </row>
        <row r="528">
          <cell r="K528">
            <v>1371</v>
          </cell>
          <cell r="N528">
            <v>4535.45</v>
          </cell>
        </row>
        <row r="529">
          <cell r="K529">
            <v>152491.38</v>
          </cell>
          <cell r="N529">
            <v>74117.350000000006</v>
          </cell>
        </row>
        <row r="530">
          <cell r="K530">
            <v>0</v>
          </cell>
          <cell r="N530">
            <v>0</v>
          </cell>
        </row>
        <row r="531">
          <cell r="K531">
            <v>412376.19</v>
          </cell>
          <cell r="N531">
            <v>252809.75</v>
          </cell>
        </row>
        <row r="532">
          <cell r="K532">
            <v>135873.78</v>
          </cell>
          <cell r="N532">
            <v>67907.16</v>
          </cell>
        </row>
        <row r="533">
          <cell r="K533">
            <v>960406.30999999994</v>
          </cell>
          <cell r="N533">
            <v>225329.09</v>
          </cell>
        </row>
        <row r="534">
          <cell r="K534">
            <v>186337.87</v>
          </cell>
          <cell r="N534">
            <v>121685.25</v>
          </cell>
        </row>
        <row r="535">
          <cell r="K535">
            <v>0</v>
          </cell>
          <cell r="N535">
            <v>0</v>
          </cell>
        </row>
        <row r="536">
          <cell r="K536">
            <v>0</v>
          </cell>
          <cell r="N536">
            <v>0</v>
          </cell>
        </row>
        <row r="537">
          <cell r="K537">
            <v>144992.89000000001</v>
          </cell>
          <cell r="N537">
            <v>85475.15</v>
          </cell>
        </row>
        <row r="538">
          <cell r="K538">
            <v>0</v>
          </cell>
          <cell r="N538">
            <v>2197</v>
          </cell>
        </row>
        <row r="539">
          <cell r="K539">
            <v>118302.51000000001</v>
          </cell>
          <cell r="N539">
            <v>35540.97</v>
          </cell>
        </row>
        <row r="540">
          <cell r="K540">
            <v>98901.95</v>
          </cell>
          <cell r="N540">
            <v>30358.14</v>
          </cell>
        </row>
        <row r="541">
          <cell r="K541">
            <v>15130.47</v>
          </cell>
          <cell r="N541">
            <v>30810.71</v>
          </cell>
        </row>
        <row r="542">
          <cell r="K542">
            <v>0</v>
          </cell>
          <cell r="N542">
            <v>0</v>
          </cell>
        </row>
        <row r="543">
          <cell r="K543">
            <v>0</v>
          </cell>
          <cell r="N543">
            <v>0</v>
          </cell>
        </row>
        <row r="544">
          <cell r="K544">
            <v>0</v>
          </cell>
          <cell r="N544">
            <v>0</v>
          </cell>
        </row>
        <row r="545">
          <cell r="K545">
            <v>3590703.39</v>
          </cell>
          <cell r="N545">
            <v>2544282.0999999996</v>
          </cell>
        </row>
        <row r="546">
          <cell r="K546">
            <v>0</v>
          </cell>
          <cell r="N546">
            <v>0</v>
          </cell>
        </row>
        <row r="547">
          <cell r="K547">
            <v>0</v>
          </cell>
          <cell r="N547">
            <v>0</v>
          </cell>
        </row>
        <row r="548">
          <cell r="K548">
            <v>1411482.5099999998</v>
          </cell>
          <cell r="N548">
            <v>440335.16000000003</v>
          </cell>
        </row>
        <row r="549">
          <cell r="K549">
            <v>48950.09</v>
          </cell>
          <cell r="N549">
            <v>27194.959999999999</v>
          </cell>
        </row>
        <row r="550">
          <cell r="K550">
            <v>17226</v>
          </cell>
          <cell r="N550">
            <v>14221.6</v>
          </cell>
        </row>
        <row r="551">
          <cell r="K551">
            <v>37002.310000000005</v>
          </cell>
          <cell r="N551">
            <v>28240.91</v>
          </cell>
        </row>
        <row r="552">
          <cell r="K552">
            <v>0</v>
          </cell>
          <cell r="N552">
            <v>0</v>
          </cell>
        </row>
        <row r="553">
          <cell r="K553">
            <v>0</v>
          </cell>
          <cell r="N553">
            <v>0</v>
          </cell>
        </row>
        <row r="554">
          <cell r="K554">
            <v>0</v>
          </cell>
          <cell r="N554">
            <v>0</v>
          </cell>
        </row>
        <row r="555">
          <cell r="K555">
            <v>0</v>
          </cell>
          <cell r="N555">
            <v>0</v>
          </cell>
        </row>
        <row r="556">
          <cell r="K556">
            <v>0</v>
          </cell>
          <cell r="N556">
            <v>0</v>
          </cell>
        </row>
        <row r="557">
          <cell r="K557">
            <v>0</v>
          </cell>
          <cell r="N557">
            <v>0</v>
          </cell>
        </row>
        <row r="558">
          <cell r="K558">
            <v>0</v>
          </cell>
          <cell r="N558">
            <v>0</v>
          </cell>
        </row>
        <row r="559">
          <cell r="K559">
            <v>0</v>
          </cell>
          <cell r="N559">
            <v>0</v>
          </cell>
        </row>
        <row r="560">
          <cell r="K560">
            <v>125968.69</v>
          </cell>
          <cell r="N560">
            <v>129173.06</v>
          </cell>
        </row>
        <row r="561">
          <cell r="K561">
            <v>22258.829999999998</v>
          </cell>
          <cell r="N561">
            <v>67975.11</v>
          </cell>
        </row>
        <row r="562">
          <cell r="K562">
            <v>30463.26</v>
          </cell>
          <cell r="N562">
            <v>377678.81999999995</v>
          </cell>
        </row>
        <row r="563">
          <cell r="K563">
            <v>748767.74</v>
          </cell>
          <cell r="N563">
            <v>977885.84</v>
          </cell>
        </row>
        <row r="564">
          <cell r="K564">
            <v>69757.5</v>
          </cell>
          <cell r="N564">
            <v>267555.92000000004</v>
          </cell>
        </row>
        <row r="565">
          <cell r="K565">
            <v>84325.489999999991</v>
          </cell>
          <cell r="N565">
            <v>9468.0300000000007</v>
          </cell>
        </row>
        <row r="566">
          <cell r="K566">
            <v>1914852.26</v>
          </cell>
          <cell r="N566">
            <v>694957.73</v>
          </cell>
        </row>
        <row r="567">
          <cell r="K567">
            <v>308804.76</v>
          </cell>
          <cell r="N567">
            <v>0</v>
          </cell>
        </row>
        <row r="568">
          <cell r="K568">
            <v>0</v>
          </cell>
          <cell r="N568">
            <v>0</v>
          </cell>
        </row>
        <row r="569">
          <cell r="K569">
            <v>0</v>
          </cell>
          <cell r="N569">
            <v>0</v>
          </cell>
        </row>
        <row r="570">
          <cell r="K570">
            <v>0</v>
          </cell>
          <cell r="N570">
            <v>0</v>
          </cell>
        </row>
        <row r="571">
          <cell r="K571">
            <v>0</v>
          </cell>
          <cell r="N571">
            <v>0</v>
          </cell>
        </row>
        <row r="572">
          <cell r="K572">
            <v>0</v>
          </cell>
          <cell r="N572">
            <v>0</v>
          </cell>
        </row>
        <row r="573">
          <cell r="K573">
            <v>0</v>
          </cell>
          <cell r="N573">
            <v>0</v>
          </cell>
        </row>
        <row r="574">
          <cell r="K574">
            <v>0</v>
          </cell>
          <cell r="N574">
            <v>0</v>
          </cell>
        </row>
        <row r="575">
          <cell r="K575">
            <v>3399607.8</v>
          </cell>
          <cell r="N575">
            <v>2346175</v>
          </cell>
        </row>
        <row r="576">
          <cell r="K576">
            <v>14983.32</v>
          </cell>
          <cell r="N576">
            <v>13235.53</v>
          </cell>
        </row>
        <row r="577">
          <cell r="K577">
            <v>623945.26</v>
          </cell>
          <cell r="N577">
            <v>464468.01</v>
          </cell>
        </row>
        <row r="578">
          <cell r="K578">
            <v>389486.30000000005</v>
          </cell>
          <cell r="N578">
            <v>276298.02</v>
          </cell>
        </row>
        <row r="579">
          <cell r="K579">
            <v>556397.31000000006</v>
          </cell>
          <cell r="N579">
            <v>425991.16000000003</v>
          </cell>
        </row>
        <row r="580">
          <cell r="K580">
            <v>0</v>
          </cell>
          <cell r="N580">
            <v>0</v>
          </cell>
        </row>
        <row r="581">
          <cell r="K581">
            <v>10596.62</v>
          </cell>
          <cell r="N581">
            <v>8845</v>
          </cell>
        </row>
        <row r="582">
          <cell r="K582">
            <v>1430386.77</v>
          </cell>
          <cell r="N582">
            <v>1125833.1299999999</v>
          </cell>
        </row>
        <row r="583">
          <cell r="K583">
            <v>583980.44999999995</v>
          </cell>
          <cell r="N583">
            <v>48663.26</v>
          </cell>
        </row>
        <row r="584">
          <cell r="K584">
            <v>275324.20999999996</v>
          </cell>
          <cell r="N584">
            <v>263816.75</v>
          </cell>
        </row>
        <row r="585">
          <cell r="K585">
            <v>103895.23</v>
          </cell>
          <cell r="N585">
            <v>0</v>
          </cell>
        </row>
        <row r="586">
          <cell r="K586">
            <v>840000</v>
          </cell>
          <cell r="N586">
            <v>706137</v>
          </cell>
        </row>
        <row r="587">
          <cell r="K587">
            <v>590542.07999999996</v>
          </cell>
          <cell r="N587">
            <v>472138.38</v>
          </cell>
        </row>
        <row r="588">
          <cell r="K588">
            <v>0</v>
          </cell>
          <cell r="N588">
            <v>0</v>
          </cell>
        </row>
        <row r="589">
          <cell r="K589">
            <v>0</v>
          </cell>
          <cell r="N589">
            <v>0</v>
          </cell>
        </row>
        <row r="590">
          <cell r="K590">
            <v>0</v>
          </cell>
          <cell r="N590">
            <v>0</v>
          </cell>
        </row>
        <row r="591">
          <cell r="K591">
            <v>0</v>
          </cell>
          <cell r="N591">
            <v>0</v>
          </cell>
        </row>
        <row r="592">
          <cell r="K592">
            <v>0</v>
          </cell>
          <cell r="N592">
            <v>0</v>
          </cell>
        </row>
        <row r="593">
          <cell r="K593">
            <v>0</v>
          </cell>
          <cell r="N593">
            <v>0</v>
          </cell>
        </row>
        <row r="594">
          <cell r="K594">
            <v>12469.12</v>
          </cell>
          <cell r="N594">
            <v>46284</v>
          </cell>
        </row>
        <row r="595">
          <cell r="K595">
            <v>0</v>
          </cell>
          <cell r="N595">
            <v>0</v>
          </cell>
        </row>
        <row r="596">
          <cell r="K596">
            <v>7999.99</v>
          </cell>
          <cell r="N596">
            <v>4176</v>
          </cell>
        </row>
        <row r="597">
          <cell r="K597">
            <v>22040</v>
          </cell>
          <cell r="N597">
            <v>27594.080000000002</v>
          </cell>
        </row>
        <row r="598">
          <cell r="K598">
            <v>2981820.9899999998</v>
          </cell>
          <cell r="N598">
            <v>2099211.25</v>
          </cell>
        </row>
        <row r="599">
          <cell r="K599">
            <v>0</v>
          </cell>
          <cell r="N599">
            <v>0</v>
          </cell>
        </row>
        <row r="600">
          <cell r="K600">
            <v>0</v>
          </cell>
          <cell r="N600">
            <v>0</v>
          </cell>
        </row>
        <row r="601">
          <cell r="K601">
            <v>0</v>
          </cell>
          <cell r="N601">
            <v>0</v>
          </cell>
        </row>
        <row r="602">
          <cell r="K602">
            <v>0</v>
          </cell>
          <cell r="N602">
            <v>0</v>
          </cell>
        </row>
        <row r="603">
          <cell r="K603">
            <v>0</v>
          </cell>
          <cell r="N603">
            <v>0</v>
          </cell>
        </row>
        <row r="604">
          <cell r="K604">
            <v>0</v>
          </cell>
          <cell r="N604">
            <v>0</v>
          </cell>
        </row>
        <row r="605">
          <cell r="K605">
            <v>0</v>
          </cell>
          <cell r="N605">
            <v>0</v>
          </cell>
        </row>
        <row r="606">
          <cell r="K606">
            <v>0</v>
          </cell>
          <cell r="N606">
            <v>0</v>
          </cell>
        </row>
        <row r="607">
          <cell r="K607">
            <v>31561.78</v>
          </cell>
          <cell r="N607">
            <v>105772</v>
          </cell>
        </row>
        <row r="608">
          <cell r="K608">
            <v>0</v>
          </cell>
          <cell r="N608">
            <v>0</v>
          </cell>
        </row>
        <row r="609">
          <cell r="K609">
            <v>34074.28</v>
          </cell>
          <cell r="N609">
            <v>393456.68</v>
          </cell>
        </row>
        <row r="610">
          <cell r="K610">
            <v>311808</v>
          </cell>
          <cell r="N610">
            <v>594381.68999999994</v>
          </cell>
        </row>
        <row r="611">
          <cell r="K611">
            <v>1937626.39</v>
          </cell>
          <cell r="N611">
            <v>1357109.38</v>
          </cell>
        </row>
        <row r="612">
          <cell r="K612">
            <v>2055704.87</v>
          </cell>
          <cell r="N612">
            <v>766277.01</v>
          </cell>
        </row>
        <row r="613">
          <cell r="K613">
            <v>0</v>
          </cell>
          <cell r="N613">
            <v>0</v>
          </cell>
        </row>
        <row r="614">
          <cell r="K614">
            <v>1785721.08</v>
          </cell>
          <cell r="N614">
            <v>3274751.73</v>
          </cell>
        </row>
        <row r="615">
          <cell r="K615">
            <v>2000000</v>
          </cell>
          <cell r="N615">
            <v>0</v>
          </cell>
        </row>
        <row r="616">
          <cell r="K616">
            <v>1179424.28</v>
          </cell>
          <cell r="N616">
            <v>856269.85</v>
          </cell>
        </row>
        <row r="617">
          <cell r="K617">
            <v>258192.71</v>
          </cell>
          <cell r="N617">
            <v>218200.28</v>
          </cell>
        </row>
        <row r="618">
          <cell r="K618">
            <v>0</v>
          </cell>
          <cell r="N618">
            <v>0</v>
          </cell>
        </row>
        <row r="619">
          <cell r="K619">
            <v>6010616.3600000003</v>
          </cell>
          <cell r="N619">
            <v>5010759.63</v>
          </cell>
        </row>
        <row r="620">
          <cell r="K620">
            <v>1793371.5699999998</v>
          </cell>
          <cell r="N620">
            <v>959275.07</v>
          </cell>
        </row>
        <row r="621">
          <cell r="K621">
            <v>0</v>
          </cell>
          <cell r="N621">
            <v>0</v>
          </cell>
        </row>
        <row r="622">
          <cell r="K622">
            <v>0</v>
          </cell>
          <cell r="N622">
            <v>0</v>
          </cell>
        </row>
        <row r="623">
          <cell r="K623">
            <v>0</v>
          </cell>
          <cell r="N623">
            <v>0</v>
          </cell>
        </row>
        <row r="624">
          <cell r="K624">
            <v>0</v>
          </cell>
          <cell r="N624">
            <v>0</v>
          </cell>
        </row>
        <row r="625">
          <cell r="K625">
            <v>111109.01000000001</v>
          </cell>
          <cell r="N625">
            <v>77843.62</v>
          </cell>
        </row>
        <row r="626">
          <cell r="K626">
            <v>0</v>
          </cell>
          <cell r="N626">
            <v>0</v>
          </cell>
        </row>
        <row r="627">
          <cell r="K627">
            <v>1246143.75</v>
          </cell>
          <cell r="N627">
            <v>9829.91</v>
          </cell>
        </row>
        <row r="628">
          <cell r="K628">
            <v>763767.96</v>
          </cell>
          <cell r="N628">
            <v>77839.48</v>
          </cell>
        </row>
        <row r="629">
          <cell r="K629">
            <v>43968.54</v>
          </cell>
          <cell r="N629">
            <v>0</v>
          </cell>
        </row>
        <row r="630">
          <cell r="K630">
            <v>3583.24</v>
          </cell>
          <cell r="N630">
            <v>11895.630000000001</v>
          </cell>
        </row>
        <row r="631">
          <cell r="K631">
            <v>0</v>
          </cell>
          <cell r="N631">
            <v>0</v>
          </cell>
        </row>
        <row r="632">
          <cell r="K632">
            <v>0</v>
          </cell>
          <cell r="N632">
            <v>0</v>
          </cell>
        </row>
        <row r="633">
          <cell r="K633">
            <v>0</v>
          </cell>
          <cell r="N633">
            <v>0</v>
          </cell>
        </row>
        <row r="634">
          <cell r="K634">
            <v>0</v>
          </cell>
          <cell r="N634">
            <v>0</v>
          </cell>
        </row>
        <row r="635">
          <cell r="K635">
            <v>0</v>
          </cell>
          <cell r="N635">
            <v>0</v>
          </cell>
        </row>
        <row r="636">
          <cell r="K636">
            <v>0</v>
          </cell>
          <cell r="N636">
            <v>0</v>
          </cell>
        </row>
        <row r="637">
          <cell r="K637">
            <v>0</v>
          </cell>
          <cell r="N637">
            <v>0</v>
          </cell>
        </row>
        <row r="638">
          <cell r="K638">
            <v>1004470.81</v>
          </cell>
          <cell r="N638">
            <v>89286.48</v>
          </cell>
        </row>
        <row r="639">
          <cell r="K639">
            <v>55229.97</v>
          </cell>
          <cell r="N639">
            <v>142716.29999999999</v>
          </cell>
        </row>
        <row r="640">
          <cell r="K640">
            <v>2158725.1800000002</v>
          </cell>
          <cell r="N640">
            <v>1445474.63</v>
          </cell>
        </row>
        <row r="641">
          <cell r="K641">
            <v>1455396.67</v>
          </cell>
          <cell r="N641">
            <v>1360866.46</v>
          </cell>
        </row>
        <row r="642">
          <cell r="K642">
            <v>5525066.8999999994</v>
          </cell>
          <cell r="N642">
            <v>2604133.25</v>
          </cell>
        </row>
        <row r="643">
          <cell r="K643">
            <v>5252587.59</v>
          </cell>
          <cell r="N643">
            <v>3962788.56</v>
          </cell>
        </row>
        <row r="644">
          <cell r="K644">
            <v>611311.06000000006</v>
          </cell>
          <cell r="N644">
            <v>276434.71000000002</v>
          </cell>
        </row>
        <row r="645">
          <cell r="K645">
            <v>0</v>
          </cell>
          <cell r="N645">
            <v>0</v>
          </cell>
        </row>
        <row r="646">
          <cell r="K646">
            <v>11896621.470000001</v>
          </cell>
          <cell r="N646">
            <v>1890150.53</v>
          </cell>
        </row>
        <row r="647">
          <cell r="K647">
            <v>0</v>
          </cell>
          <cell r="N647">
            <v>0</v>
          </cell>
        </row>
        <row r="648">
          <cell r="K648">
            <v>528483.88</v>
          </cell>
          <cell r="N648">
            <v>398213.77</v>
          </cell>
        </row>
        <row r="649">
          <cell r="K649">
            <v>297628.84000000003</v>
          </cell>
          <cell r="N649">
            <v>0</v>
          </cell>
        </row>
        <row r="650">
          <cell r="K650">
            <v>3596342.39</v>
          </cell>
          <cell r="N650">
            <v>920118.92</v>
          </cell>
        </row>
        <row r="651">
          <cell r="K651">
            <v>332920</v>
          </cell>
          <cell r="N651">
            <v>324800</v>
          </cell>
        </row>
        <row r="652">
          <cell r="K652">
            <v>633072.43999999994</v>
          </cell>
          <cell r="N652">
            <v>612900</v>
          </cell>
        </row>
        <row r="653">
          <cell r="K653">
            <v>0</v>
          </cell>
          <cell r="N653">
            <v>0</v>
          </cell>
        </row>
        <row r="654">
          <cell r="K654">
            <v>0</v>
          </cell>
          <cell r="N654">
            <v>0</v>
          </cell>
        </row>
        <row r="655">
          <cell r="K655">
            <v>0</v>
          </cell>
          <cell r="N655">
            <v>0</v>
          </cell>
        </row>
        <row r="656">
          <cell r="K656">
            <v>0</v>
          </cell>
          <cell r="N656">
            <v>0</v>
          </cell>
        </row>
        <row r="657">
          <cell r="K657">
            <v>898270.68</v>
          </cell>
          <cell r="N657">
            <v>93902.66</v>
          </cell>
        </row>
        <row r="658">
          <cell r="K658">
            <v>1394090.17</v>
          </cell>
          <cell r="N658">
            <v>824806.34</v>
          </cell>
        </row>
        <row r="659">
          <cell r="K659">
            <v>0</v>
          </cell>
          <cell r="N659">
            <v>0</v>
          </cell>
        </row>
        <row r="660">
          <cell r="K660">
            <v>825545.48</v>
          </cell>
          <cell r="N660">
            <v>663736.02</v>
          </cell>
        </row>
        <row r="661">
          <cell r="K661">
            <v>431460</v>
          </cell>
          <cell r="N661">
            <v>50093.15</v>
          </cell>
        </row>
        <row r="662">
          <cell r="K662">
            <v>464</v>
          </cell>
          <cell r="N662">
            <v>9566.17</v>
          </cell>
        </row>
        <row r="663">
          <cell r="K663">
            <v>0</v>
          </cell>
          <cell r="N663">
            <v>0</v>
          </cell>
        </row>
        <row r="664">
          <cell r="K664">
            <v>27219.8</v>
          </cell>
          <cell r="N664">
            <v>9417.08</v>
          </cell>
        </row>
        <row r="665">
          <cell r="K665">
            <v>100000</v>
          </cell>
          <cell r="N665">
            <v>0</v>
          </cell>
        </row>
        <row r="666">
          <cell r="K666">
            <v>0</v>
          </cell>
          <cell r="N666">
            <v>0</v>
          </cell>
        </row>
        <row r="667">
          <cell r="K667">
            <v>0</v>
          </cell>
          <cell r="N667">
            <v>0</v>
          </cell>
        </row>
        <row r="668">
          <cell r="K668">
            <v>0</v>
          </cell>
          <cell r="N668">
            <v>0</v>
          </cell>
        </row>
        <row r="669">
          <cell r="K669">
            <v>8104644.0700000003</v>
          </cell>
          <cell r="N669">
            <v>2956603.57</v>
          </cell>
        </row>
        <row r="670">
          <cell r="K670">
            <v>0</v>
          </cell>
          <cell r="N670">
            <v>0</v>
          </cell>
        </row>
        <row r="671">
          <cell r="K671">
            <v>24094363.719999999</v>
          </cell>
          <cell r="N671">
            <v>11966767.779999999</v>
          </cell>
        </row>
        <row r="672">
          <cell r="K672">
            <v>15573776.43</v>
          </cell>
          <cell r="N672">
            <v>10810635.43</v>
          </cell>
        </row>
        <row r="673">
          <cell r="K673">
            <v>1086649.8500000001</v>
          </cell>
          <cell r="N673">
            <v>0</v>
          </cell>
        </row>
        <row r="674">
          <cell r="K674">
            <v>1680962.74</v>
          </cell>
          <cell r="N674">
            <v>808551.8</v>
          </cell>
        </row>
        <row r="675">
          <cell r="K675">
            <v>0</v>
          </cell>
          <cell r="N675">
            <v>0</v>
          </cell>
        </row>
        <row r="676">
          <cell r="K676">
            <v>2506509.7599999998</v>
          </cell>
          <cell r="N676">
            <v>5381419.5099999998</v>
          </cell>
        </row>
        <row r="677">
          <cell r="K677">
            <v>549352</v>
          </cell>
          <cell r="N677">
            <v>4480</v>
          </cell>
        </row>
        <row r="678">
          <cell r="K678">
            <v>6925</v>
          </cell>
          <cell r="N678">
            <v>1220.5999999999999</v>
          </cell>
        </row>
        <row r="679">
          <cell r="K679">
            <v>0</v>
          </cell>
          <cell r="N679">
            <v>0</v>
          </cell>
        </row>
        <row r="680">
          <cell r="K680">
            <v>0</v>
          </cell>
          <cell r="N680">
            <v>0</v>
          </cell>
        </row>
        <row r="681">
          <cell r="K681">
            <v>0</v>
          </cell>
          <cell r="N681">
            <v>0</v>
          </cell>
        </row>
        <row r="682">
          <cell r="K682">
            <v>0</v>
          </cell>
          <cell r="N682">
            <v>0</v>
          </cell>
        </row>
        <row r="683">
          <cell r="K683">
            <v>0</v>
          </cell>
          <cell r="N683">
            <v>0</v>
          </cell>
        </row>
        <row r="684">
          <cell r="K684">
            <v>0</v>
          </cell>
          <cell r="N684">
            <v>0</v>
          </cell>
        </row>
        <row r="685">
          <cell r="K685">
            <v>1012250.23</v>
          </cell>
          <cell r="N685">
            <v>773138.56</v>
          </cell>
        </row>
        <row r="686">
          <cell r="K686">
            <v>11987853.239999998</v>
          </cell>
          <cell r="N686">
            <v>8144278.7799999993</v>
          </cell>
        </row>
        <row r="687">
          <cell r="K687">
            <v>2700</v>
          </cell>
          <cell r="N687">
            <v>2637</v>
          </cell>
        </row>
        <row r="688">
          <cell r="K688">
            <v>0</v>
          </cell>
          <cell r="N688">
            <v>0</v>
          </cell>
        </row>
        <row r="689">
          <cell r="K689">
            <v>38751568.009999998</v>
          </cell>
          <cell r="N689">
            <v>23770649.670000002</v>
          </cell>
        </row>
        <row r="690">
          <cell r="K690">
            <v>0</v>
          </cell>
          <cell r="N690">
            <v>0</v>
          </cell>
        </row>
        <row r="691">
          <cell r="K691">
            <v>0</v>
          </cell>
          <cell r="N691">
            <v>0</v>
          </cell>
        </row>
        <row r="692">
          <cell r="K692">
            <v>39859272.869999997</v>
          </cell>
          <cell r="N692">
            <v>29892504.010000002</v>
          </cell>
        </row>
        <row r="693">
          <cell r="K693">
            <v>2900</v>
          </cell>
          <cell r="N693">
            <v>2175</v>
          </cell>
        </row>
        <row r="694">
          <cell r="K694">
            <v>198650</v>
          </cell>
          <cell r="N694">
            <v>206178</v>
          </cell>
        </row>
        <row r="695">
          <cell r="K695">
            <v>570839.03999999992</v>
          </cell>
          <cell r="N695">
            <v>23434</v>
          </cell>
        </row>
        <row r="696">
          <cell r="K696">
            <v>0</v>
          </cell>
          <cell r="N696">
            <v>0</v>
          </cell>
        </row>
        <row r="697">
          <cell r="K697">
            <v>0</v>
          </cell>
          <cell r="N697">
            <v>0</v>
          </cell>
        </row>
        <row r="698">
          <cell r="K698">
            <v>0</v>
          </cell>
          <cell r="N698">
            <v>0</v>
          </cell>
        </row>
        <row r="699">
          <cell r="K699">
            <v>0</v>
          </cell>
          <cell r="N699">
            <v>0</v>
          </cell>
        </row>
        <row r="700">
          <cell r="K700">
            <v>0</v>
          </cell>
          <cell r="N700">
            <v>0</v>
          </cell>
        </row>
        <row r="701">
          <cell r="K701">
            <v>0</v>
          </cell>
          <cell r="N701">
            <v>0</v>
          </cell>
        </row>
        <row r="702">
          <cell r="K702">
            <v>0</v>
          </cell>
          <cell r="N702">
            <v>0</v>
          </cell>
        </row>
        <row r="703">
          <cell r="K703">
            <v>0</v>
          </cell>
          <cell r="N703">
            <v>0</v>
          </cell>
        </row>
        <row r="704">
          <cell r="K704">
            <v>0</v>
          </cell>
          <cell r="N704">
            <v>0</v>
          </cell>
        </row>
        <row r="705">
          <cell r="K705">
            <v>0</v>
          </cell>
          <cell r="N705">
            <v>0</v>
          </cell>
        </row>
        <row r="706">
          <cell r="K706">
            <v>0</v>
          </cell>
          <cell r="N706">
            <v>0</v>
          </cell>
        </row>
        <row r="707">
          <cell r="K707">
            <v>2503407.54</v>
          </cell>
          <cell r="N707">
            <v>1904559.15</v>
          </cell>
        </row>
        <row r="708">
          <cell r="K708">
            <v>437683.63</v>
          </cell>
          <cell r="N708">
            <v>329648.44999999995</v>
          </cell>
        </row>
        <row r="709">
          <cell r="K709">
            <v>1740</v>
          </cell>
          <cell r="N709">
            <v>1305</v>
          </cell>
        </row>
        <row r="710">
          <cell r="K710">
            <v>5601362.1600000001</v>
          </cell>
          <cell r="N710">
            <v>4711331.29</v>
          </cell>
        </row>
        <row r="711">
          <cell r="K711">
            <v>1083905.8700000001</v>
          </cell>
          <cell r="N711">
            <v>840028.43</v>
          </cell>
        </row>
        <row r="712">
          <cell r="K712">
            <v>10633.33</v>
          </cell>
          <cell r="N712">
            <v>0</v>
          </cell>
        </row>
        <row r="713">
          <cell r="K713">
            <v>63287.98</v>
          </cell>
          <cell r="N713">
            <v>79725.2</v>
          </cell>
        </row>
        <row r="714">
          <cell r="K714">
            <v>47681.8</v>
          </cell>
          <cell r="N714">
            <v>35761.35</v>
          </cell>
        </row>
        <row r="715">
          <cell r="K715">
            <v>165172.4</v>
          </cell>
          <cell r="N715">
            <v>119529.45</v>
          </cell>
        </row>
        <row r="716">
          <cell r="K716">
            <v>2854159.23</v>
          </cell>
          <cell r="N716">
            <v>2241580.15</v>
          </cell>
        </row>
        <row r="717">
          <cell r="K717">
            <v>15122.5</v>
          </cell>
          <cell r="N717">
            <v>11341.87</v>
          </cell>
        </row>
        <row r="718">
          <cell r="K718">
            <v>15312</v>
          </cell>
          <cell r="N718">
            <v>11484</v>
          </cell>
        </row>
        <row r="719">
          <cell r="K719">
            <v>103562.95</v>
          </cell>
          <cell r="N719">
            <v>100704.51000000001</v>
          </cell>
        </row>
        <row r="720">
          <cell r="K720">
            <v>292667.99</v>
          </cell>
          <cell r="N720">
            <v>259128.57</v>
          </cell>
        </row>
        <row r="721">
          <cell r="K721">
            <v>121582.57</v>
          </cell>
          <cell r="N721">
            <v>103242.63</v>
          </cell>
        </row>
        <row r="722">
          <cell r="K722">
            <v>297653.98</v>
          </cell>
          <cell r="N722">
            <v>222281.81</v>
          </cell>
        </row>
        <row r="723">
          <cell r="K723">
            <v>0</v>
          </cell>
          <cell r="N723">
            <v>0</v>
          </cell>
        </row>
        <row r="724">
          <cell r="K724">
            <v>22233.33</v>
          </cell>
          <cell r="N724">
            <v>0</v>
          </cell>
        </row>
        <row r="725">
          <cell r="K725">
            <v>2402072.7799999998</v>
          </cell>
          <cell r="N725">
            <v>125123.53</v>
          </cell>
        </row>
        <row r="726">
          <cell r="K726">
            <v>79525.86</v>
          </cell>
          <cell r="N726">
            <v>443009.88</v>
          </cell>
        </row>
        <row r="727">
          <cell r="K727">
            <v>0</v>
          </cell>
          <cell r="N727">
            <v>0</v>
          </cell>
        </row>
        <row r="728">
          <cell r="K728">
            <v>0</v>
          </cell>
          <cell r="N728">
            <v>0</v>
          </cell>
        </row>
        <row r="729">
          <cell r="K729">
            <v>0</v>
          </cell>
          <cell r="N729">
            <v>0</v>
          </cell>
        </row>
        <row r="730">
          <cell r="K730">
            <v>0</v>
          </cell>
          <cell r="N730">
            <v>0</v>
          </cell>
        </row>
        <row r="731">
          <cell r="K731">
            <v>0</v>
          </cell>
          <cell r="N731">
            <v>0</v>
          </cell>
        </row>
        <row r="732">
          <cell r="K732">
            <v>0</v>
          </cell>
          <cell r="N732">
            <v>0</v>
          </cell>
        </row>
        <row r="733">
          <cell r="K733">
            <v>0</v>
          </cell>
          <cell r="N733">
            <v>0</v>
          </cell>
        </row>
        <row r="734">
          <cell r="K734">
            <v>0</v>
          </cell>
          <cell r="N734">
            <v>0</v>
          </cell>
        </row>
        <row r="735">
          <cell r="K735">
            <v>0</v>
          </cell>
          <cell r="N735">
            <v>0</v>
          </cell>
        </row>
        <row r="736">
          <cell r="K736">
            <v>0</v>
          </cell>
          <cell r="N736">
            <v>0</v>
          </cell>
        </row>
        <row r="737">
          <cell r="K737">
            <v>1183128.58</v>
          </cell>
          <cell r="N737">
            <v>1183128.58</v>
          </cell>
        </row>
        <row r="738">
          <cell r="K738">
            <v>0</v>
          </cell>
          <cell r="N738">
            <v>0</v>
          </cell>
        </row>
        <row r="739">
          <cell r="K739">
            <v>-1183128.58</v>
          </cell>
          <cell r="N739">
            <v>-1183128.58</v>
          </cell>
        </row>
        <row r="740">
          <cell r="K740">
            <v>6162287.1299999999</v>
          </cell>
          <cell r="N740">
            <v>0</v>
          </cell>
        </row>
        <row r="741">
          <cell r="K741">
            <v>752907.21</v>
          </cell>
          <cell r="N741">
            <v>0</v>
          </cell>
        </row>
        <row r="742">
          <cell r="K742">
            <v>9607835.9299999997</v>
          </cell>
          <cell r="N742">
            <v>0</v>
          </cell>
        </row>
        <row r="743">
          <cell r="K743">
            <v>3970304.06</v>
          </cell>
          <cell r="N743">
            <v>0</v>
          </cell>
        </row>
        <row r="744">
          <cell r="K744">
            <v>-6162287.1299999999</v>
          </cell>
          <cell r="N744">
            <v>0</v>
          </cell>
        </row>
        <row r="745">
          <cell r="K745">
            <v>-752907.21</v>
          </cell>
          <cell r="N745">
            <v>0</v>
          </cell>
        </row>
        <row r="746">
          <cell r="K746">
            <v>-9607835.9299999997</v>
          </cell>
          <cell r="N746">
            <v>0</v>
          </cell>
        </row>
        <row r="747">
          <cell r="K747">
            <v>-3970304.06</v>
          </cell>
          <cell r="N747">
            <v>0</v>
          </cell>
        </row>
        <row r="748">
          <cell r="K748">
            <v>4</v>
          </cell>
          <cell r="N748">
            <v>4</v>
          </cell>
        </row>
        <row r="749">
          <cell r="K749">
            <v>-4</v>
          </cell>
          <cell r="N749">
            <v>-4</v>
          </cell>
        </row>
        <row r="750">
          <cell r="K750">
            <v>1752.39</v>
          </cell>
          <cell r="N750">
            <v>1752.39</v>
          </cell>
        </row>
        <row r="751">
          <cell r="K751">
            <v>17990255.879999999</v>
          </cell>
          <cell r="N751">
            <v>0</v>
          </cell>
        </row>
        <row r="752">
          <cell r="K752">
            <v>0</v>
          </cell>
          <cell r="N752">
            <v>0</v>
          </cell>
        </row>
        <row r="753">
          <cell r="K753">
            <v>1798178.79</v>
          </cell>
          <cell r="N753">
            <v>6901097.9699999997</v>
          </cell>
        </row>
        <row r="754">
          <cell r="K754">
            <v>0</v>
          </cell>
          <cell r="N754">
            <v>0</v>
          </cell>
        </row>
        <row r="755">
          <cell r="K755">
            <v>11599.72</v>
          </cell>
          <cell r="N755">
            <v>122147.75</v>
          </cell>
        </row>
        <row r="756">
          <cell r="K756">
            <v>0</v>
          </cell>
          <cell r="N756">
            <v>0</v>
          </cell>
        </row>
        <row r="757">
          <cell r="K757">
            <v>0</v>
          </cell>
          <cell r="N757">
            <v>0</v>
          </cell>
        </row>
        <row r="758">
          <cell r="K758">
            <v>12656.06</v>
          </cell>
          <cell r="N758">
            <v>0</v>
          </cell>
        </row>
        <row r="759">
          <cell r="K759">
            <v>344622</v>
          </cell>
          <cell r="N759">
            <v>340055</v>
          </cell>
        </row>
        <row r="760">
          <cell r="K760">
            <v>-1752.39</v>
          </cell>
          <cell r="N760">
            <v>-1752.39</v>
          </cell>
        </row>
        <row r="761">
          <cell r="K761">
            <v>-17990255.879999999</v>
          </cell>
          <cell r="N761">
            <v>0</v>
          </cell>
        </row>
        <row r="762">
          <cell r="K762">
            <v>0</v>
          </cell>
          <cell r="N762">
            <v>0</v>
          </cell>
        </row>
        <row r="763">
          <cell r="K763">
            <v>-1798178.79</v>
          </cell>
          <cell r="N763">
            <v>-6901097.9699999997</v>
          </cell>
        </row>
        <row r="764">
          <cell r="K764">
            <v>0</v>
          </cell>
          <cell r="N764">
            <v>0</v>
          </cell>
        </row>
        <row r="765">
          <cell r="K765">
            <v>-11599.72</v>
          </cell>
          <cell r="N765">
            <v>-122147.75</v>
          </cell>
        </row>
        <row r="766">
          <cell r="K766">
            <v>0</v>
          </cell>
          <cell r="N766">
            <v>0</v>
          </cell>
        </row>
        <row r="767">
          <cell r="K767">
            <v>0</v>
          </cell>
          <cell r="N767">
            <v>0</v>
          </cell>
        </row>
        <row r="768">
          <cell r="K768">
            <v>-12656.06</v>
          </cell>
          <cell r="N768">
            <v>0</v>
          </cell>
        </row>
        <row r="769">
          <cell r="K769">
            <v>-344622</v>
          </cell>
          <cell r="N769">
            <v>-340055</v>
          </cell>
        </row>
        <row r="770">
          <cell r="K770">
            <v>0</v>
          </cell>
          <cell r="N770">
            <v>0</v>
          </cell>
        </row>
        <row r="771">
          <cell r="K771">
            <v>0</v>
          </cell>
          <cell r="N771">
            <v>0</v>
          </cell>
        </row>
        <row r="772">
          <cell r="K772">
            <v>0</v>
          </cell>
          <cell r="N772">
            <v>0</v>
          </cell>
        </row>
        <row r="773">
          <cell r="K773">
            <v>0</v>
          </cell>
          <cell r="N773">
            <v>0</v>
          </cell>
        </row>
        <row r="774">
          <cell r="K774">
            <v>0</v>
          </cell>
          <cell r="N774">
            <v>6039153</v>
          </cell>
        </row>
        <row r="775">
          <cell r="K775">
            <v>0</v>
          </cell>
          <cell r="N775">
            <v>1170000</v>
          </cell>
        </row>
        <row r="776">
          <cell r="K776">
            <v>0</v>
          </cell>
          <cell r="N776">
            <v>504598985.91999996</v>
          </cell>
        </row>
        <row r="777">
          <cell r="K777">
            <v>-20146560.43</v>
          </cell>
          <cell r="N777">
            <v>-20493334.309999999</v>
          </cell>
        </row>
        <row r="778">
          <cell r="K778">
            <v>-5270182.3899999997</v>
          </cell>
          <cell r="N778">
            <v>745281.96</v>
          </cell>
        </row>
        <row r="779">
          <cell r="K779">
            <v>0</v>
          </cell>
          <cell r="N779">
            <v>0</v>
          </cell>
        </row>
        <row r="780">
          <cell r="K780">
            <v>0</v>
          </cell>
          <cell r="N780">
            <v>0</v>
          </cell>
        </row>
        <row r="781">
          <cell r="K781">
            <v>26375691.219999999</v>
          </cell>
          <cell r="N781">
            <v>6</v>
          </cell>
        </row>
        <row r="782">
          <cell r="K782">
            <v>-958948.4</v>
          </cell>
          <cell r="N782">
            <v>813372.04999999993</v>
          </cell>
        </row>
        <row r="783">
          <cell r="K783">
            <v>20146560.43</v>
          </cell>
          <cell r="N783">
            <v>20493334.309999999</v>
          </cell>
        </row>
        <row r="784">
          <cell r="K784">
            <v>5270182.3899999997</v>
          </cell>
          <cell r="N784">
            <v>422707.91</v>
          </cell>
        </row>
        <row r="785">
          <cell r="K785">
            <v>0</v>
          </cell>
          <cell r="N785">
            <v>0</v>
          </cell>
        </row>
        <row r="786">
          <cell r="K786">
            <v>0</v>
          </cell>
          <cell r="N786">
            <v>0</v>
          </cell>
        </row>
        <row r="787">
          <cell r="K787">
            <v>-26375691.219999999</v>
          </cell>
          <cell r="N787">
            <v>586500</v>
          </cell>
        </row>
        <row r="788">
          <cell r="K788">
            <v>0</v>
          </cell>
          <cell r="N788">
            <v>0</v>
          </cell>
        </row>
        <row r="789">
          <cell r="K789">
            <v>958948.4</v>
          </cell>
          <cell r="N789">
            <v>3183.37</v>
          </cell>
        </row>
        <row r="790">
          <cell r="K790">
            <v>0</v>
          </cell>
          <cell r="N790">
            <v>0</v>
          </cell>
        </row>
        <row r="791">
          <cell r="K791">
            <v>0</v>
          </cell>
          <cell r="N791">
            <v>0</v>
          </cell>
        </row>
        <row r="792">
          <cell r="K792">
            <v>0</v>
          </cell>
          <cell r="N792">
            <v>-1491.07</v>
          </cell>
        </row>
        <row r="793">
          <cell r="K793">
            <v>0</v>
          </cell>
          <cell r="N793">
            <v>0</v>
          </cell>
        </row>
        <row r="794">
          <cell r="K794">
            <v>0</v>
          </cell>
          <cell r="N794">
            <v>0</v>
          </cell>
        </row>
        <row r="795">
          <cell r="K795">
            <v>0</v>
          </cell>
          <cell r="N795">
            <v>-7207142.8699999992</v>
          </cell>
        </row>
        <row r="796">
          <cell r="K796">
            <v>0</v>
          </cell>
          <cell r="N796">
            <v>0</v>
          </cell>
        </row>
        <row r="797">
          <cell r="K797">
            <v>0</v>
          </cell>
          <cell r="N797">
            <v>-1985064.35</v>
          </cell>
        </row>
        <row r="798">
          <cell r="K798">
            <v>0</v>
          </cell>
          <cell r="N798">
            <v>0</v>
          </cell>
        </row>
        <row r="799">
          <cell r="K799">
            <v>0</v>
          </cell>
          <cell r="N799">
            <v>-505185491.91999996</v>
          </cell>
        </row>
        <row r="800">
          <cell r="K800">
            <v>0</v>
          </cell>
          <cell r="N800">
            <v>-214194297</v>
          </cell>
        </row>
        <row r="801">
          <cell r="K801">
            <v>0</v>
          </cell>
          <cell r="N801">
            <v>-11956241</v>
          </cell>
        </row>
        <row r="802">
          <cell r="K802">
            <v>0</v>
          </cell>
          <cell r="N802">
            <v>-96331463</v>
          </cell>
        </row>
        <row r="803">
          <cell r="K803">
            <v>0</v>
          </cell>
          <cell r="N803">
            <v>-3205571</v>
          </cell>
        </row>
        <row r="804">
          <cell r="K804">
            <v>0</v>
          </cell>
          <cell r="N804">
            <v>-4419153</v>
          </cell>
        </row>
        <row r="805">
          <cell r="K805">
            <v>0</v>
          </cell>
          <cell r="N805">
            <v>-21207759</v>
          </cell>
        </row>
        <row r="806">
          <cell r="K806">
            <v>0</v>
          </cell>
          <cell r="N806">
            <v>0</v>
          </cell>
        </row>
        <row r="807">
          <cell r="K807">
            <v>0</v>
          </cell>
          <cell r="N807">
            <v>0</v>
          </cell>
        </row>
        <row r="808">
          <cell r="K808">
            <v>0</v>
          </cell>
          <cell r="N808">
            <v>15098465.210000001</v>
          </cell>
        </row>
        <row r="809">
          <cell r="K809">
            <v>0</v>
          </cell>
          <cell r="N809">
            <v>2624791.52</v>
          </cell>
        </row>
        <row r="810">
          <cell r="K810">
            <v>0</v>
          </cell>
          <cell r="N810">
            <v>13511566.99</v>
          </cell>
        </row>
        <row r="811">
          <cell r="K811">
            <v>0</v>
          </cell>
          <cell r="N811">
            <v>2183659.71</v>
          </cell>
        </row>
        <row r="812">
          <cell r="K812">
            <v>0</v>
          </cell>
          <cell r="N812">
            <v>1744560.11</v>
          </cell>
        </row>
        <row r="813">
          <cell r="K813">
            <v>0</v>
          </cell>
          <cell r="N813">
            <v>408405.19</v>
          </cell>
        </row>
        <row r="814">
          <cell r="K814">
            <v>0</v>
          </cell>
          <cell r="N814">
            <v>0</v>
          </cell>
        </row>
        <row r="815">
          <cell r="K815">
            <v>0</v>
          </cell>
          <cell r="N815">
            <v>0</v>
          </cell>
        </row>
        <row r="816">
          <cell r="K816">
            <v>0</v>
          </cell>
          <cell r="N816">
            <v>0</v>
          </cell>
        </row>
        <row r="817">
          <cell r="K817">
            <v>0</v>
          </cell>
          <cell r="N817">
            <v>-421385.25</v>
          </cell>
        </row>
        <row r="818">
          <cell r="K818">
            <v>0</v>
          </cell>
          <cell r="N818">
            <v>-5050770.37</v>
          </cell>
        </row>
        <row r="819">
          <cell r="K819">
            <v>0</v>
          </cell>
          <cell r="N819">
            <v>-4925230.8</v>
          </cell>
        </row>
        <row r="820">
          <cell r="K820">
            <v>0</v>
          </cell>
          <cell r="N820">
            <v>-7034144.9500000002</v>
          </cell>
        </row>
        <row r="821">
          <cell r="K821">
            <v>0</v>
          </cell>
          <cell r="N821">
            <v>0</v>
          </cell>
        </row>
        <row r="822">
          <cell r="K822">
            <v>0</v>
          </cell>
          <cell r="N822">
            <v>2674592.89</v>
          </cell>
        </row>
        <row r="823">
          <cell r="K823">
            <v>0</v>
          </cell>
          <cell r="N823">
            <v>0</v>
          </cell>
        </row>
        <row r="824">
          <cell r="K824">
            <v>0</v>
          </cell>
          <cell r="N824">
            <v>464733.09</v>
          </cell>
        </row>
        <row r="825">
          <cell r="K825">
            <v>0</v>
          </cell>
          <cell r="N825">
            <v>0</v>
          </cell>
        </row>
        <row r="826">
          <cell r="K826">
            <v>0</v>
          </cell>
          <cell r="N826">
            <v>11178297.859999999</v>
          </cell>
        </row>
        <row r="827">
          <cell r="K827">
            <v>0</v>
          </cell>
          <cell r="N827">
            <v>0</v>
          </cell>
        </row>
        <row r="828">
          <cell r="K828">
            <v>0</v>
          </cell>
          <cell r="N828">
            <v>0</v>
          </cell>
        </row>
        <row r="829">
          <cell r="K829">
            <v>0</v>
          </cell>
          <cell r="N829">
            <v>277089.53999999998</v>
          </cell>
        </row>
        <row r="830">
          <cell r="K830">
            <v>0</v>
          </cell>
          <cell r="N830">
            <v>7765.6</v>
          </cell>
        </row>
        <row r="831">
          <cell r="K831">
            <v>0</v>
          </cell>
          <cell r="N831">
            <v>15430189.880000001</v>
          </cell>
        </row>
        <row r="832">
          <cell r="K832">
            <v>0</v>
          </cell>
          <cell r="N832">
            <v>4062849.09</v>
          </cell>
        </row>
        <row r="833">
          <cell r="K833">
            <v>0</v>
          </cell>
          <cell r="N833">
            <v>0</v>
          </cell>
        </row>
        <row r="834">
          <cell r="K834">
            <v>0</v>
          </cell>
          <cell r="N834">
            <v>0</v>
          </cell>
        </row>
        <row r="835">
          <cell r="K835">
            <v>0</v>
          </cell>
          <cell r="N835">
            <v>0</v>
          </cell>
        </row>
        <row r="836">
          <cell r="K836">
            <v>0</v>
          </cell>
          <cell r="N836">
            <v>0</v>
          </cell>
        </row>
        <row r="837">
          <cell r="K837">
            <v>0</v>
          </cell>
          <cell r="N837">
            <v>0</v>
          </cell>
        </row>
        <row r="838">
          <cell r="K838">
            <v>0</v>
          </cell>
          <cell r="N838">
            <v>0</v>
          </cell>
        </row>
        <row r="839">
          <cell r="K839">
            <v>0</v>
          </cell>
          <cell r="N839">
            <v>0</v>
          </cell>
        </row>
        <row r="840">
          <cell r="K840">
            <v>0</v>
          </cell>
          <cell r="N840">
            <v>0</v>
          </cell>
        </row>
        <row r="841">
          <cell r="K841">
            <v>0</v>
          </cell>
          <cell r="N841">
            <v>0</v>
          </cell>
        </row>
        <row r="842">
          <cell r="K842">
            <v>0</v>
          </cell>
          <cell r="N842">
            <v>0</v>
          </cell>
        </row>
        <row r="843">
          <cell r="K843">
            <v>0</v>
          </cell>
          <cell r="N843">
            <v>0</v>
          </cell>
        </row>
        <row r="844">
          <cell r="K844">
            <v>0</v>
          </cell>
          <cell r="N844">
            <v>0</v>
          </cell>
        </row>
        <row r="845">
          <cell r="K845">
            <v>0</v>
          </cell>
          <cell r="N845">
            <v>1299.2</v>
          </cell>
        </row>
        <row r="846">
          <cell r="K846">
            <v>0</v>
          </cell>
          <cell r="N846">
            <v>0</v>
          </cell>
        </row>
        <row r="847">
          <cell r="K847">
            <v>0</v>
          </cell>
          <cell r="N847">
            <v>334000</v>
          </cell>
        </row>
        <row r="848">
          <cell r="K848">
            <v>0</v>
          </cell>
          <cell r="N848">
            <v>0</v>
          </cell>
        </row>
        <row r="849">
          <cell r="K849">
            <v>0</v>
          </cell>
          <cell r="N849">
            <v>0</v>
          </cell>
        </row>
        <row r="850">
          <cell r="K850">
            <v>0</v>
          </cell>
          <cell r="N850">
            <v>0</v>
          </cell>
        </row>
        <row r="851">
          <cell r="K851">
            <v>0</v>
          </cell>
          <cell r="N851">
            <v>507313.39</v>
          </cell>
        </row>
        <row r="852">
          <cell r="K852">
            <v>0</v>
          </cell>
          <cell r="N852">
            <v>292685.09000000003</v>
          </cell>
        </row>
        <row r="853">
          <cell r="K853">
            <v>0</v>
          </cell>
          <cell r="N853">
            <v>688643.08</v>
          </cell>
        </row>
        <row r="854">
          <cell r="K854">
            <v>0</v>
          </cell>
          <cell r="N854">
            <v>10646.25</v>
          </cell>
        </row>
        <row r="855">
          <cell r="K855">
            <v>0</v>
          </cell>
          <cell r="N855">
            <v>0</v>
          </cell>
        </row>
        <row r="856">
          <cell r="K856">
            <v>0</v>
          </cell>
          <cell r="N856">
            <v>0</v>
          </cell>
        </row>
        <row r="857">
          <cell r="K857">
            <v>0</v>
          </cell>
          <cell r="N857">
            <v>0</v>
          </cell>
        </row>
        <row r="858">
          <cell r="K858">
            <v>0</v>
          </cell>
          <cell r="N858">
            <v>197846695.77000001</v>
          </cell>
        </row>
        <row r="859">
          <cell r="K859">
            <v>0</v>
          </cell>
          <cell r="N859">
            <v>9451084.8399999999</v>
          </cell>
        </row>
        <row r="860">
          <cell r="K860">
            <v>0</v>
          </cell>
          <cell r="N860">
            <v>60573535.560000002</v>
          </cell>
        </row>
        <row r="861">
          <cell r="K861">
            <v>0</v>
          </cell>
          <cell r="N861">
            <v>5602495.8399999999</v>
          </cell>
        </row>
        <row r="862">
          <cell r="K862">
            <v>0</v>
          </cell>
          <cell r="N862">
            <v>23770649.670000002</v>
          </cell>
        </row>
        <row r="863">
          <cell r="K863">
            <v>0</v>
          </cell>
          <cell r="N863">
            <v>0</v>
          </cell>
        </row>
        <row r="864">
          <cell r="K864">
            <v>0</v>
          </cell>
          <cell r="N864">
            <v>0</v>
          </cell>
        </row>
        <row r="865">
          <cell r="K865">
            <v>85777240.810000002</v>
          </cell>
          <cell r="N865">
            <v>85777240.810000002</v>
          </cell>
        </row>
        <row r="866">
          <cell r="K866">
            <v>-85777240.810000002</v>
          </cell>
          <cell r="N866">
            <v>-85777240.810000002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81"/>
  <sheetViews>
    <sheetView showGridLines="0" tabSelected="1" zoomScale="106" zoomScaleNormal="106" workbookViewId="0">
      <selection activeCell="B15" sqref="B15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36" t="s">
        <v>2</v>
      </c>
      <c r="B1" s="37"/>
      <c r="C1" s="37"/>
      <c r="D1" s="37"/>
      <c r="E1" s="37"/>
      <c r="F1" s="37"/>
      <c r="G1" s="38"/>
    </row>
    <row r="2" spans="1:7" x14ac:dyDescent="0.25">
      <c r="A2" s="19" t="s">
        <v>73</v>
      </c>
      <c r="B2" s="20"/>
      <c r="C2" s="20"/>
      <c r="D2" s="20"/>
      <c r="E2" s="20"/>
      <c r="F2" s="20"/>
      <c r="G2" s="21"/>
    </row>
    <row r="3" spans="1:7" x14ac:dyDescent="0.25">
      <c r="A3" s="22" t="s">
        <v>3</v>
      </c>
      <c r="B3" s="23"/>
      <c r="C3" s="23"/>
      <c r="D3" s="23"/>
      <c r="E3" s="23"/>
      <c r="F3" s="23"/>
      <c r="G3" s="24"/>
    </row>
    <row r="4" spans="1:7" x14ac:dyDescent="0.25">
      <c r="A4" s="22" t="s">
        <v>74</v>
      </c>
      <c r="B4" s="23"/>
      <c r="C4" s="23"/>
      <c r="D4" s="23"/>
      <c r="E4" s="23"/>
      <c r="F4" s="23"/>
      <c r="G4" s="24"/>
    </row>
    <row r="5" spans="1:7" x14ac:dyDescent="0.25">
      <c r="A5" s="25" t="s">
        <v>0</v>
      </c>
      <c r="B5" s="26"/>
      <c r="C5" s="26"/>
      <c r="D5" s="26"/>
      <c r="E5" s="26"/>
      <c r="F5" s="26"/>
      <c r="G5" s="27"/>
    </row>
    <row r="6" spans="1:7" ht="41.45" customHeight="1" x14ac:dyDescent="0.25">
      <c r="A6" s="33" t="s">
        <v>4</v>
      </c>
      <c r="B6" s="35" t="s">
        <v>5</v>
      </c>
      <c r="C6" s="35"/>
      <c r="D6" s="35"/>
      <c r="E6" s="35"/>
      <c r="F6" s="35"/>
      <c r="G6" s="35" t="s">
        <v>6</v>
      </c>
    </row>
    <row r="7" spans="1:7" ht="30" x14ac:dyDescent="0.25">
      <c r="A7" s="34"/>
      <c r="B7" s="4" t="s">
        <v>7</v>
      </c>
      <c r="C7" s="2" t="s">
        <v>8</v>
      </c>
      <c r="D7" s="4" t="s">
        <v>9</v>
      </c>
      <c r="E7" s="4" t="s">
        <v>1</v>
      </c>
      <c r="F7" s="4" t="s">
        <v>10</v>
      </c>
      <c r="G7" s="35"/>
    </row>
    <row r="8" spans="1:7" x14ac:dyDescent="0.25">
      <c r="A8" s="5" t="s">
        <v>11</v>
      </c>
      <c r="B8" s="16"/>
      <c r="C8" s="16"/>
      <c r="D8" s="16"/>
      <c r="E8" s="16"/>
      <c r="F8" s="16"/>
      <c r="G8" s="16"/>
    </row>
    <row r="9" spans="1:7" x14ac:dyDescent="0.25">
      <c r="A9" s="10" t="s">
        <v>12</v>
      </c>
      <c r="B9" s="29">
        <v>0</v>
      </c>
      <c r="C9" s="29">
        <v>0</v>
      </c>
      <c r="D9" s="29">
        <v>0</v>
      </c>
      <c r="E9" s="29">
        <v>0</v>
      </c>
      <c r="F9" s="29">
        <v>0</v>
      </c>
      <c r="G9" s="29">
        <f>F9-B9</f>
        <v>0</v>
      </c>
    </row>
    <row r="10" spans="1:7" x14ac:dyDescent="0.25">
      <c r="A10" s="10" t="s">
        <v>13</v>
      </c>
      <c r="B10" s="29">
        <v>0</v>
      </c>
      <c r="C10" s="29">
        <v>0</v>
      </c>
      <c r="D10" s="29">
        <v>0</v>
      </c>
      <c r="E10" s="29">
        <v>0</v>
      </c>
      <c r="F10" s="29">
        <v>0</v>
      </c>
      <c r="G10" s="29">
        <f>F10-B10</f>
        <v>0</v>
      </c>
    </row>
    <row r="11" spans="1:7" x14ac:dyDescent="0.25">
      <c r="A11" s="10" t="s">
        <v>14</v>
      </c>
      <c r="B11" s="29">
        <v>0</v>
      </c>
      <c r="C11" s="29">
        <v>0</v>
      </c>
      <c r="D11" s="29">
        <v>0</v>
      </c>
      <c r="E11" s="29">
        <v>0</v>
      </c>
      <c r="F11" s="29">
        <v>0</v>
      </c>
      <c r="G11" s="29">
        <f t="shared" ref="G11:G15" si="0">F11-B11</f>
        <v>0</v>
      </c>
    </row>
    <row r="12" spans="1:7" x14ac:dyDescent="0.25">
      <c r="A12" s="10" t="s">
        <v>15</v>
      </c>
      <c r="B12" s="29">
        <v>0</v>
      </c>
      <c r="C12" s="29">
        <v>0</v>
      </c>
      <c r="D12" s="29">
        <v>0</v>
      </c>
      <c r="E12" s="29">
        <v>0</v>
      </c>
      <c r="F12" s="29">
        <v>0</v>
      </c>
      <c r="G12" s="29">
        <f t="shared" si="0"/>
        <v>0</v>
      </c>
    </row>
    <row r="13" spans="1:7" x14ac:dyDescent="0.25">
      <c r="A13" s="10" t="s">
        <v>16</v>
      </c>
      <c r="B13" s="29">
        <v>8075904</v>
      </c>
      <c r="C13" s="29">
        <v>422707.91</v>
      </c>
      <c r="D13" s="29">
        <v>8498611.9100000001</v>
      </c>
      <c r="E13" s="29">
        <v>7207142.8700000001</v>
      </c>
      <c r="F13" s="29">
        <v>7207142.8700000001</v>
      </c>
      <c r="G13" s="29">
        <f t="shared" si="0"/>
        <v>-868761.12999999989</v>
      </c>
    </row>
    <row r="14" spans="1:7" x14ac:dyDescent="0.25">
      <c r="A14" s="10" t="s">
        <v>17</v>
      </c>
      <c r="B14" s="29">
        <v>0</v>
      </c>
      <c r="C14" s="29">
        <v>0</v>
      </c>
      <c r="D14" s="29">
        <v>0</v>
      </c>
      <c r="E14" s="29">
        <v>0</v>
      </c>
      <c r="F14" s="29">
        <v>0</v>
      </c>
      <c r="G14" s="29">
        <f t="shared" si="0"/>
        <v>0</v>
      </c>
    </row>
    <row r="15" spans="1:7" x14ac:dyDescent="0.25">
      <c r="A15" s="10" t="s">
        <v>18</v>
      </c>
      <c r="B15" s="29">
        <v>1560000</v>
      </c>
      <c r="C15" s="29">
        <v>3183.37</v>
      </c>
      <c r="D15" s="29">
        <v>1563183.37</v>
      </c>
      <c r="E15" s="29">
        <v>1986555.42</v>
      </c>
      <c r="F15" s="29">
        <v>1985064.35</v>
      </c>
      <c r="G15" s="29">
        <f t="shared" si="0"/>
        <v>425064.35000000009</v>
      </c>
    </row>
    <row r="16" spans="1:7" x14ac:dyDescent="0.25">
      <c r="A16" s="17" t="s">
        <v>19</v>
      </c>
      <c r="B16" s="29">
        <f t="shared" ref="B16:G16" si="1">SUM(B17:B27)</f>
        <v>0</v>
      </c>
      <c r="C16" s="29">
        <f t="shared" si="1"/>
        <v>0</v>
      </c>
      <c r="D16" s="29">
        <f t="shared" si="1"/>
        <v>0</v>
      </c>
      <c r="E16" s="29">
        <f t="shared" si="1"/>
        <v>0</v>
      </c>
      <c r="F16" s="29">
        <f t="shared" si="1"/>
        <v>0</v>
      </c>
      <c r="G16" s="29">
        <f t="shared" si="1"/>
        <v>0</v>
      </c>
    </row>
    <row r="17" spans="1:7" x14ac:dyDescent="0.25">
      <c r="A17" s="12" t="s">
        <v>20</v>
      </c>
      <c r="B17" s="29">
        <v>0</v>
      </c>
      <c r="C17" s="29">
        <v>0</v>
      </c>
      <c r="D17" s="29">
        <v>0</v>
      </c>
      <c r="E17" s="29">
        <v>0</v>
      </c>
      <c r="F17" s="29">
        <v>0</v>
      </c>
      <c r="G17" s="29">
        <f>F17-B17</f>
        <v>0</v>
      </c>
    </row>
    <row r="18" spans="1:7" x14ac:dyDescent="0.25">
      <c r="A18" s="12" t="s">
        <v>21</v>
      </c>
      <c r="B18" s="29">
        <v>0</v>
      </c>
      <c r="C18" s="29">
        <v>0</v>
      </c>
      <c r="D18" s="29">
        <v>0</v>
      </c>
      <c r="E18" s="29">
        <v>0</v>
      </c>
      <c r="F18" s="29">
        <v>0</v>
      </c>
      <c r="G18" s="29">
        <f t="shared" ref="G18:G27" si="2">F18-B18</f>
        <v>0</v>
      </c>
    </row>
    <row r="19" spans="1:7" x14ac:dyDescent="0.25">
      <c r="A19" s="12" t="s">
        <v>22</v>
      </c>
      <c r="B19" s="29">
        <v>0</v>
      </c>
      <c r="C19" s="29">
        <v>0</v>
      </c>
      <c r="D19" s="29">
        <v>0</v>
      </c>
      <c r="E19" s="29">
        <v>0</v>
      </c>
      <c r="F19" s="29">
        <v>0</v>
      </c>
      <c r="G19" s="29">
        <f t="shared" si="2"/>
        <v>0</v>
      </c>
    </row>
    <row r="20" spans="1:7" x14ac:dyDescent="0.25">
      <c r="A20" s="12" t="s">
        <v>23</v>
      </c>
      <c r="B20" s="29">
        <v>0</v>
      </c>
      <c r="C20" s="29">
        <v>0</v>
      </c>
      <c r="D20" s="29">
        <v>0</v>
      </c>
      <c r="E20" s="29">
        <v>0</v>
      </c>
      <c r="F20" s="29">
        <v>0</v>
      </c>
      <c r="G20" s="29">
        <f t="shared" si="2"/>
        <v>0</v>
      </c>
    </row>
    <row r="21" spans="1:7" x14ac:dyDescent="0.25">
      <c r="A21" s="12" t="s">
        <v>24</v>
      </c>
      <c r="B21" s="29">
        <v>0</v>
      </c>
      <c r="C21" s="29">
        <v>0</v>
      </c>
      <c r="D21" s="29">
        <v>0</v>
      </c>
      <c r="E21" s="29">
        <v>0</v>
      </c>
      <c r="F21" s="29">
        <v>0</v>
      </c>
      <c r="G21" s="29">
        <f t="shared" si="2"/>
        <v>0</v>
      </c>
    </row>
    <row r="22" spans="1:7" x14ac:dyDescent="0.25">
      <c r="A22" s="12" t="s">
        <v>25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29">
        <f t="shared" si="2"/>
        <v>0</v>
      </c>
    </row>
    <row r="23" spans="1:7" x14ac:dyDescent="0.25">
      <c r="A23" s="12" t="s">
        <v>26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29">
        <f t="shared" si="2"/>
        <v>0</v>
      </c>
    </row>
    <row r="24" spans="1:7" x14ac:dyDescent="0.25">
      <c r="A24" s="12" t="s">
        <v>27</v>
      </c>
      <c r="B24" s="29">
        <v>0</v>
      </c>
      <c r="C24" s="29">
        <v>0</v>
      </c>
      <c r="D24" s="29">
        <v>0</v>
      </c>
      <c r="E24" s="29">
        <v>0</v>
      </c>
      <c r="F24" s="29">
        <v>0</v>
      </c>
      <c r="G24" s="29">
        <f t="shared" si="2"/>
        <v>0</v>
      </c>
    </row>
    <row r="25" spans="1:7" x14ac:dyDescent="0.25">
      <c r="A25" s="12" t="s">
        <v>28</v>
      </c>
      <c r="B25" s="29">
        <v>0</v>
      </c>
      <c r="C25" s="29">
        <v>0</v>
      </c>
      <c r="D25" s="29">
        <v>0</v>
      </c>
      <c r="E25" s="29">
        <v>0</v>
      </c>
      <c r="F25" s="29">
        <v>0</v>
      </c>
      <c r="G25" s="29">
        <f t="shared" si="2"/>
        <v>0</v>
      </c>
    </row>
    <row r="26" spans="1:7" x14ac:dyDescent="0.25">
      <c r="A26" s="12" t="s">
        <v>29</v>
      </c>
      <c r="B26" s="29">
        <v>0</v>
      </c>
      <c r="C26" s="29">
        <v>0</v>
      </c>
      <c r="D26" s="29">
        <v>0</v>
      </c>
      <c r="E26" s="29">
        <v>0</v>
      </c>
      <c r="F26" s="29">
        <v>0</v>
      </c>
      <c r="G26" s="29">
        <f t="shared" si="2"/>
        <v>0</v>
      </c>
    </row>
    <row r="27" spans="1:7" x14ac:dyDescent="0.25">
      <c r="A27" s="12" t="s">
        <v>30</v>
      </c>
      <c r="B27" s="29">
        <v>0</v>
      </c>
      <c r="C27" s="29">
        <v>0</v>
      </c>
      <c r="D27" s="29">
        <v>0</v>
      </c>
      <c r="E27" s="29">
        <v>0</v>
      </c>
      <c r="F27" s="29">
        <v>0</v>
      </c>
      <c r="G27" s="29">
        <f t="shared" si="2"/>
        <v>0</v>
      </c>
    </row>
    <row r="28" spans="1:7" x14ac:dyDescent="0.25">
      <c r="A28" s="10" t="s">
        <v>31</v>
      </c>
      <c r="B28" s="29">
        <f t="shared" ref="B28:G28" si="3">SUM(B29:B33)</f>
        <v>0</v>
      </c>
      <c r="C28" s="29">
        <f t="shared" si="3"/>
        <v>0</v>
      </c>
      <c r="D28" s="29">
        <f t="shared" si="3"/>
        <v>0</v>
      </c>
      <c r="E28" s="29">
        <f t="shared" si="3"/>
        <v>0</v>
      </c>
      <c r="F28" s="29">
        <f t="shared" si="3"/>
        <v>0</v>
      </c>
      <c r="G28" s="29">
        <f t="shared" si="3"/>
        <v>0</v>
      </c>
    </row>
    <row r="29" spans="1:7" x14ac:dyDescent="0.25">
      <c r="A29" s="12" t="s">
        <v>32</v>
      </c>
      <c r="B29" s="29">
        <v>0</v>
      </c>
      <c r="C29" s="29">
        <v>0</v>
      </c>
      <c r="D29" s="29">
        <v>0</v>
      </c>
      <c r="E29" s="29">
        <v>0</v>
      </c>
      <c r="F29" s="29">
        <v>0</v>
      </c>
      <c r="G29" s="29">
        <f>F29-B29</f>
        <v>0</v>
      </c>
    </row>
    <row r="30" spans="1:7" x14ac:dyDescent="0.25">
      <c r="A30" s="12" t="s">
        <v>33</v>
      </c>
      <c r="B30" s="29">
        <v>0</v>
      </c>
      <c r="C30" s="29">
        <v>0</v>
      </c>
      <c r="D30" s="29">
        <v>0</v>
      </c>
      <c r="E30" s="29">
        <v>0</v>
      </c>
      <c r="F30" s="29">
        <v>0</v>
      </c>
      <c r="G30" s="29">
        <f t="shared" ref="G30:G34" si="4">F30-B30</f>
        <v>0</v>
      </c>
    </row>
    <row r="31" spans="1:7" x14ac:dyDescent="0.25">
      <c r="A31" s="12" t="s">
        <v>34</v>
      </c>
      <c r="B31" s="29">
        <v>0</v>
      </c>
      <c r="C31" s="29">
        <v>0</v>
      </c>
      <c r="D31" s="29">
        <v>0</v>
      </c>
      <c r="E31" s="29">
        <v>0</v>
      </c>
      <c r="F31" s="29">
        <v>0</v>
      </c>
      <c r="G31" s="29">
        <f t="shared" si="4"/>
        <v>0</v>
      </c>
    </row>
    <row r="32" spans="1:7" x14ac:dyDescent="0.25">
      <c r="A32" s="12" t="s">
        <v>35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29">
        <f t="shared" si="4"/>
        <v>0</v>
      </c>
    </row>
    <row r="33" spans="1:7" ht="14.45" customHeight="1" x14ac:dyDescent="0.25">
      <c r="A33" s="12" t="s">
        <v>36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29">
        <f t="shared" si="4"/>
        <v>0</v>
      </c>
    </row>
    <row r="34" spans="1:7" ht="14.45" customHeight="1" x14ac:dyDescent="0.25">
      <c r="A34" s="10" t="s">
        <v>37</v>
      </c>
      <c r="B34" s="29">
        <v>698775076</v>
      </c>
      <c r="C34" s="29">
        <v>0</v>
      </c>
      <c r="D34" s="29">
        <f>B34+C34</f>
        <v>698775076</v>
      </c>
      <c r="E34" s="29">
        <v>504598991.92000002</v>
      </c>
      <c r="F34" s="29">
        <v>504598991.92000002</v>
      </c>
      <c r="G34" s="29">
        <f t="shared" si="4"/>
        <v>-194176084.07999998</v>
      </c>
    </row>
    <row r="35" spans="1:7" ht="14.45" customHeight="1" x14ac:dyDescent="0.25">
      <c r="A35" s="10" t="s">
        <v>38</v>
      </c>
      <c r="B35" s="29">
        <f t="shared" ref="B35:G35" si="5">B36</f>
        <v>0</v>
      </c>
      <c r="C35" s="29">
        <f t="shared" si="5"/>
        <v>0</v>
      </c>
      <c r="D35" s="29">
        <f t="shared" si="5"/>
        <v>0</v>
      </c>
      <c r="E35" s="29">
        <f t="shared" si="5"/>
        <v>0</v>
      </c>
      <c r="F35" s="29">
        <f t="shared" si="5"/>
        <v>0</v>
      </c>
      <c r="G35" s="29">
        <f t="shared" si="5"/>
        <v>0</v>
      </c>
    </row>
    <row r="36" spans="1:7" ht="14.45" customHeight="1" x14ac:dyDescent="0.25">
      <c r="A36" s="12" t="s">
        <v>39</v>
      </c>
      <c r="B36" s="29">
        <v>0</v>
      </c>
      <c r="C36" s="29">
        <v>0</v>
      </c>
      <c r="D36" s="29">
        <v>0</v>
      </c>
      <c r="E36" s="29">
        <v>0</v>
      </c>
      <c r="F36" s="29">
        <v>0</v>
      </c>
      <c r="G36" s="29">
        <f>F36-B36</f>
        <v>0</v>
      </c>
    </row>
    <row r="37" spans="1:7" ht="14.45" customHeight="1" x14ac:dyDescent="0.25">
      <c r="A37" s="10" t="s">
        <v>40</v>
      </c>
      <c r="B37" s="29">
        <f t="shared" ref="B37:G37" si="6">B38+B39</f>
        <v>0</v>
      </c>
      <c r="C37" s="29">
        <f t="shared" si="6"/>
        <v>0</v>
      </c>
      <c r="D37" s="29">
        <f t="shared" si="6"/>
        <v>0</v>
      </c>
      <c r="E37" s="29">
        <f t="shared" si="6"/>
        <v>0</v>
      </c>
      <c r="F37" s="29">
        <f t="shared" si="6"/>
        <v>0</v>
      </c>
      <c r="G37" s="29">
        <f t="shared" si="6"/>
        <v>0</v>
      </c>
    </row>
    <row r="38" spans="1:7" x14ac:dyDescent="0.25">
      <c r="A38" s="12" t="s">
        <v>41</v>
      </c>
      <c r="B38" s="29">
        <v>0</v>
      </c>
      <c r="C38" s="29">
        <v>0</v>
      </c>
      <c r="D38" s="29">
        <v>0</v>
      </c>
      <c r="E38" s="29">
        <v>0</v>
      </c>
      <c r="F38" s="29">
        <v>0</v>
      </c>
      <c r="G38" s="29">
        <f>F38-B38</f>
        <v>0</v>
      </c>
    </row>
    <row r="39" spans="1:7" x14ac:dyDescent="0.25">
      <c r="A39" s="12" t="s">
        <v>42</v>
      </c>
      <c r="B39" s="29">
        <v>0</v>
      </c>
      <c r="C39" s="29">
        <v>0</v>
      </c>
      <c r="D39" s="29">
        <v>0</v>
      </c>
      <c r="E39" s="29">
        <v>0</v>
      </c>
      <c r="F39" s="29">
        <v>0</v>
      </c>
      <c r="G39" s="29">
        <f>F39-B39</f>
        <v>0</v>
      </c>
    </row>
    <row r="40" spans="1:7" x14ac:dyDescent="0.25">
      <c r="A40" s="6"/>
      <c r="B40" s="7"/>
      <c r="C40" s="7"/>
      <c r="D40" s="7"/>
      <c r="E40" s="7"/>
      <c r="F40" s="7"/>
      <c r="G40" s="7"/>
    </row>
    <row r="41" spans="1:7" x14ac:dyDescent="0.25">
      <c r="A41" s="1" t="s">
        <v>43</v>
      </c>
      <c r="B41" s="30">
        <f t="shared" ref="B41:G41" si="7">SUM(B9,B10,B11,B12,B13,B14,B15,B16,B28,B34,B35,B37)</f>
        <v>708410980</v>
      </c>
      <c r="C41" s="30">
        <f t="shared" si="7"/>
        <v>425891.27999999997</v>
      </c>
      <c r="D41" s="30">
        <f t="shared" si="7"/>
        <v>708836871.27999997</v>
      </c>
      <c r="E41" s="30">
        <f t="shared" si="7"/>
        <v>513792690.21000004</v>
      </c>
      <c r="F41" s="30">
        <f t="shared" si="7"/>
        <v>513791199.14000005</v>
      </c>
      <c r="G41" s="30">
        <f t="shared" si="7"/>
        <v>-194619780.85999998</v>
      </c>
    </row>
    <row r="42" spans="1:7" x14ac:dyDescent="0.25">
      <c r="A42" s="1" t="s">
        <v>44</v>
      </c>
      <c r="B42" s="18"/>
      <c r="C42" s="18"/>
      <c r="D42" s="18"/>
      <c r="E42" s="18"/>
      <c r="F42" s="18"/>
      <c r="G42" s="30">
        <f>IF(G41&gt;0,G41,0)</f>
        <v>0</v>
      </c>
    </row>
    <row r="43" spans="1:7" x14ac:dyDescent="0.25">
      <c r="A43" s="6"/>
      <c r="B43" s="8"/>
      <c r="C43" s="8"/>
      <c r="D43" s="8"/>
      <c r="E43" s="8"/>
      <c r="F43" s="8"/>
      <c r="G43" s="8"/>
    </row>
    <row r="44" spans="1:7" x14ac:dyDescent="0.25">
      <c r="A44" s="1" t="s">
        <v>45</v>
      </c>
      <c r="B44" s="8"/>
      <c r="C44" s="8"/>
      <c r="D44" s="8"/>
      <c r="E44" s="8"/>
      <c r="F44" s="8"/>
      <c r="G44" s="8"/>
    </row>
    <row r="45" spans="1:7" x14ac:dyDescent="0.25">
      <c r="A45" s="10" t="s">
        <v>46</v>
      </c>
      <c r="B45" s="29">
        <f t="shared" ref="B45:G45" si="8">SUM(B46:B53)</f>
        <v>0</v>
      </c>
      <c r="C45" s="29">
        <f t="shared" si="8"/>
        <v>0</v>
      </c>
      <c r="D45" s="29">
        <f t="shared" si="8"/>
        <v>0</v>
      </c>
      <c r="E45" s="29">
        <f t="shared" si="8"/>
        <v>0</v>
      </c>
      <c r="F45" s="29">
        <f t="shared" si="8"/>
        <v>0</v>
      </c>
      <c r="G45" s="29">
        <f t="shared" si="8"/>
        <v>0</v>
      </c>
    </row>
    <row r="46" spans="1:7" x14ac:dyDescent="0.25">
      <c r="A46" s="13" t="s">
        <v>47</v>
      </c>
      <c r="B46" s="29">
        <v>0</v>
      </c>
      <c r="C46" s="29">
        <v>0</v>
      </c>
      <c r="D46" s="29">
        <v>0</v>
      </c>
      <c r="E46" s="29">
        <v>0</v>
      </c>
      <c r="F46" s="29">
        <v>0</v>
      </c>
      <c r="G46" s="29">
        <f>F46-B46</f>
        <v>0</v>
      </c>
    </row>
    <row r="47" spans="1:7" x14ac:dyDescent="0.25">
      <c r="A47" s="13" t="s">
        <v>48</v>
      </c>
      <c r="B47" s="29">
        <v>0</v>
      </c>
      <c r="C47" s="29">
        <v>0</v>
      </c>
      <c r="D47" s="29">
        <v>0</v>
      </c>
      <c r="E47" s="29">
        <v>0</v>
      </c>
      <c r="F47" s="29">
        <v>0</v>
      </c>
      <c r="G47" s="29">
        <f t="shared" ref="G47:G52" si="9">F47-B47</f>
        <v>0</v>
      </c>
    </row>
    <row r="48" spans="1:7" x14ac:dyDescent="0.25">
      <c r="A48" s="13" t="s">
        <v>49</v>
      </c>
      <c r="B48" s="29">
        <v>0</v>
      </c>
      <c r="C48" s="29">
        <v>0</v>
      </c>
      <c r="D48" s="29">
        <v>0</v>
      </c>
      <c r="E48" s="29">
        <v>0</v>
      </c>
      <c r="F48" s="29">
        <v>0</v>
      </c>
      <c r="G48" s="29">
        <f t="shared" si="9"/>
        <v>0</v>
      </c>
    </row>
    <row r="49" spans="1:7" ht="30" x14ac:dyDescent="0.25">
      <c r="A49" s="13" t="s">
        <v>50</v>
      </c>
      <c r="B49" s="29">
        <v>0</v>
      </c>
      <c r="C49" s="29">
        <v>0</v>
      </c>
      <c r="D49" s="29">
        <v>0</v>
      </c>
      <c r="E49" s="29">
        <v>0</v>
      </c>
      <c r="F49" s="29">
        <v>0</v>
      </c>
      <c r="G49" s="29">
        <f t="shared" si="9"/>
        <v>0</v>
      </c>
    </row>
    <row r="50" spans="1:7" x14ac:dyDescent="0.25">
      <c r="A50" s="13" t="s">
        <v>51</v>
      </c>
      <c r="B50" s="29">
        <v>0</v>
      </c>
      <c r="C50" s="29">
        <v>0</v>
      </c>
      <c r="D50" s="29">
        <v>0</v>
      </c>
      <c r="E50" s="29">
        <v>0</v>
      </c>
      <c r="F50" s="29">
        <v>0</v>
      </c>
      <c r="G50" s="29">
        <f t="shared" si="9"/>
        <v>0</v>
      </c>
    </row>
    <row r="51" spans="1:7" x14ac:dyDescent="0.25">
      <c r="A51" s="13" t="s">
        <v>52</v>
      </c>
      <c r="B51" s="29">
        <v>0</v>
      </c>
      <c r="C51" s="29">
        <v>0</v>
      </c>
      <c r="D51" s="29">
        <v>0</v>
      </c>
      <c r="E51" s="29">
        <v>0</v>
      </c>
      <c r="F51" s="29">
        <v>0</v>
      </c>
      <c r="G51" s="29">
        <f t="shared" si="9"/>
        <v>0</v>
      </c>
    </row>
    <row r="52" spans="1:7" ht="30" x14ac:dyDescent="0.25">
      <c r="A52" s="14" t="s">
        <v>53</v>
      </c>
      <c r="B52" s="29">
        <v>0</v>
      </c>
      <c r="C52" s="29">
        <v>0</v>
      </c>
      <c r="D52" s="29">
        <v>0</v>
      </c>
      <c r="E52" s="29">
        <v>0</v>
      </c>
      <c r="F52" s="29">
        <v>0</v>
      </c>
      <c r="G52" s="29">
        <f t="shared" si="9"/>
        <v>0</v>
      </c>
    </row>
    <row r="53" spans="1:7" x14ac:dyDescent="0.25">
      <c r="A53" s="12" t="s">
        <v>54</v>
      </c>
      <c r="B53" s="29">
        <v>0</v>
      </c>
      <c r="C53" s="29">
        <v>0</v>
      </c>
      <c r="D53" s="29">
        <v>0</v>
      </c>
      <c r="E53" s="29">
        <v>0</v>
      </c>
      <c r="F53" s="29">
        <v>0</v>
      </c>
      <c r="G53" s="29">
        <f>F53-B53</f>
        <v>0</v>
      </c>
    </row>
    <row r="54" spans="1:7" x14ac:dyDescent="0.25">
      <c r="A54" s="10" t="s">
        <v>55</v>
      </c>
      <c r="B54" s="29">
        <f t="shared" ref="B54:G54" si="10">SUM(B55:B58)</f>
        <v>0</v>
      </c>
      <c r="C54" s="29">
        <f t="shared" si="10"/>
        <v>586500</v>
      </c>
      <c r="D54" s="29">
        <f t="shared" si="10"/>
        <v>586500</v>
      </c>
      <c r="E54" s="29">
        <f t="shared" si="10"/>
        <v>586500</v>
      </c>
      <c r="F54" s="29">
        <f t="shared" si="10"/>
        <v>586500</v>
      </c>
      <c r="G54" s="29">
        <f t="shared" si="10"/>
        <v>586500</v>
      </c>
    </row>
    <row r="55" spans="1:7" x14ac:dyDescent="0.25">
      <c r="A55" s="14" t="s">
        <v>56</v>
      </c>
      <c r="B55" s="29">
        <v>0</v>
      </c>
      <c r="C55" s="29">
        <v>0</v>
      </c>
      <c r="D55" s="29">
        <v>0</v>
      </c>
      <c r="E55" s="29">
        <v>0</v>
      </c>
      <c r="F55" s="29">
        <v>0</v>
      </c>
      <c r="G55" s="29">
        <f>F55-B55</f>
        <v>0</v>
      </c>
    </row>
    <row r="56" spans="1:7" x14ac:dyDescent="0.25">
      <c r="A56" s="13" t="s">
        <v>57</v>
      </c>
      <c r="B56" s="29">
        <v>0</v>
      </c>
      <c r="C56" s="29">
        <v>0</v>
      </c>
      <c r="D56" s="29">
        <v>0</v>
      </c>
      <c r="E56" s="29">
        <v>0</v>
      </c>
      <c r="F56" s="29">
        <v>0</v>
      </c>
      <c r="G56" s="29">
        <f t="shared" ref="G56:G58" si="11">F56-B56</f>
        <v>0</v>
      </c>
    </row>
    <row r="57" spans="1:7" x14ac:dyDescent="0.25">
      <c r="A57" s="13" t="s">
        <v>58</v>
      </c>
      <c r="B57" s="29">
        <v>0</v>
      </c>
      <c r="C57" s="29">
        <v>0</v>
      </c>
      <c r="D57" s="29">
        <v>0</v>
      </c>
      <c r="E57" s="29">
        <v>0</v>
      </c>
      <c r="F57" s="29">
        <v>0</v>
      </c>
      <c r="G57" s="29">
        <f t="shared" si="11"/>
        <v>0</v>
      </c>
    </row>
    <row r="58" spans="1:7" x14ac:dyDescent="0.25">
      <c r="A58" s="14" t="s">
        <v>59</v>
      </c>
      <c r="B58" s="29">
        <v>0</v>
      </c>
      <c r="C58" s="29">
        <v>586500</v>
      </c>
      <c r="D58" s="29">
        <v>586500</v>
      </c>
      <c r="E58" s="29">
        <v>586500</v>
      </c>
      <c r="F58" s="29">
        <v>586500</v>
      </c>
      <c r="G58" s="29">
        <f t="shared" si="11"/>
        <v>586500</v>
      </c>
    </row>
    <row r="59" spans="1:7" x14ac:dyDescent="0.25">
      <c r="A59" s="10" t="s">
        <v>60</v>
      </c>
      <c r="B59" s="29">
        <f t="shared" ref="B59:G59" si="12">SUM(B60:B61)</f>
        <v>0</v>
      </c>
      <c r="C59" s="29">
        <f t="shared" si="12"/>
        <v>0</v>
      </c>
      <c r="D59" s="29">
        <f t="shared" si="12"/>
        <v>0</v>
      </c>
      <c r="E59" s="29">
        <f t="shared" si="12"/>
        <v>0</v>
      </c>
      <c r="F59" s="29">
        <f t="shared" si="12"/>
        <v>0</v>
      </c>
      <c r="G59" s="29">
        <f t="shared" si="12"/>
        <v>0</v>
      </c>
    </row>
    <row r="60" spans="1:7" x14ac:dyDescent="0.25">
      <c r="A60" s="13" t="s">
        <v>61</v>
      </c>
      <c r="B60" s="29">
        <v>0</v>
      </c>
      <c r="C60" s="29">
        <v>0</v>
      </c>
      <c r="D60" s="29">
        <v>0</v>
      </c>
      <c r="E60" s="29">
        <v>0</v>
      </c>
      <c r="F60" s="29">
        <v>0</v>
      </c>
      <c r="G60" s="29">
        <f>F60-B60</f>
        <v>0</v>
      </c>
    </row>
    <row r="61" spans="1:7" x14ac:dyDescent="0.25">
      <c r="A61" s="13" t="s">
        <v>62</v>
      </c>
      <c r="B61" s="29">
        <v>0</v>
      </c>
      <c r="C61" s="29">
        <v>0</v>
      </c>
      <c r="D61" s="29">
        <v>0</v>
      </c>
      <c r="E61" s="29">
        <v>0</v>
      </c>
      <c r="F61" s="29">
        <v>0</v>
      </c>
      <c r="G61" s="29">
        <f t="shared" ref="G61:G63" si="13">F61-B61</f>
        <v>0</v>
      </c>
    </row>
    <row r="62" spans="1:7" x14ac:dyDescent="0.25">
      <c r="A62" s="10" t="s">
        <v>63</v>
      </c>
      <c r="B62" s="29">
        <v>0</v>
      </c>
      <c r="C62" s="29">
        <v>0</v>
      </c>
      <c r="D62" s="29">
        <v>0</v>
      </c>
      <c r="E62" s="29">
        <v>0</v>
      </c>
      <c r="F62" s="29">
        <v>0</v>
      </c>
      <c r="G62" s="29">
        <f t="shared" si="13"/>
        <v>0</v>
      </c>
    </row>
    <row r="63" spans="1:7" x14ac:dyDescent="0.25">
      <c r="A63" s="10" t="s">
        <v>64</v>
      </c>
      <c r="B63" s="29">
        <v>0</v>
      </c>
      <c r="C63" s="29">
        <v>0</v>
      </c>
      <c r="D63" s="29">
        <v>0</v>
      </c>
      <c r="E63" s="29">
        <v>0</v>
      </c>
      <c r="F63" s="29">
        <v>0</v>
      </c>
      <c r="G63" s="29">
        <f t="shared" si="13"/>
        <v>0</v>
      </c>
    </row>
    <row r="64" spans="1:7" x14ac:dyDescent="0.25">
      <c r="A64" s="6"/>
      <c r="B64" s="8"/>
      <c r="C64" s="8"/>
      <c r="D64" s="8"/>
      <c r="E64" s="8"/>
      <c r="F64" s="8"/>
      <c r="G64" s="8"/>
    </row>
    <row r="65" spans="1:7" x14ac:dyDescent="0.25">
      <c r="A65" s="1" t="s">
        <v>65</v>
      </c>
      <c r="B65" s="30">
        <f t="shared" ref="B65:G65" si="14">B45+B54+B59+B62+B63</f>
        <v>0</v>
      </c>
      <c r="C65" s="30">
        <f t="shared" si="14"/>
        <v>586500</v>
      </c>
      <c r="D65" s="30">
        <f t="shared" si="14"/>
        <v>586500</v>
      </c>
      <c r="E65" s="30">
        <f t="shared" si="14"/>
        <v>586500</v>
      </c>
      <c r="F65" s="30">
        <f t="shared" si="14"/>
        <v>586500</v>
      </c>
      <c r="G65" s="30">
        <f t="shared" si="14"/>
        <v>586500</v>
      </c>
    </row>
    <row r="66" spans="1:7" x14ac:dyDescent="0.25">
      <c r="A66" s="6"/>
      <c r="B66" s="31"/>
      <c r="C66" s="31"/>
      <c r="D66" s="31"/>
      <c r="E66" s="31"/>
      <c r="F66" s="31"/>
      <c r="G66" s="31"/>
    </row>
    <row r="67" spans="1:7" x14ac:dyDescent="0.25">
      <c r="A67" s="1" t="s">
        <v>66</v>
      </c>
      <c r="B67" s="30">
        <f t="shared" ref="B67:G67" si="15">B68</f>
        <v>0</v>
      </c>
      <c r="C67" s="30">
        <f t="shared" si="15"/>
        <v>20493334.309999999</v>
      </c>
      <c r="D67" s="30">
        <f t="shared" si="15"/>
        <v>20493334.309999999</v>
      </c>
      <c r="E67" s="30">
        <f t="shared" si="15"/>
        <v>0</v>
      </c>
      <c r="F67" s="30">
        <f t="shared" si="15"/>
        <v>0</v>
      </c>
      <c r="G67" s="30">
        <f t="shared" si="15"/>
        <v>0</v>
      </c>
    </row>
    <row r="68" spans="1:7" x14ac:dyDescent="0.25">
      <c r="A68" s="10" t="s">
        <v>67</v>
      </c>
      <c r="B68" s="29">
        <v>0</v>
      </c>
      <c r="C68" s="28">
        <v>20493334.309999999</v>
      </c>
      <c r="D68" s="28">
        <v>20493334.309999999</v>
      </c>
      <c r="E68" s="29">
        <v>0</v>
      </c>
      <c r="F68" s="29">
        <v>0</v>
      </c>
      <c r="G68" s="29">
        <f>F68-B68</f>
        <v>0</v>
      </c>
    </row>
    <row r="69" spans="1:7" x14ac:dyDescent="0.25">
      <c r="A69" s="6"/>
      <c r="B69" s="8"/>
      <c r="C69" s="8"/>
      <c r="D69" s="8"/>
      <c r="E69" s="8"/>
      <c r="F69" s="8"/>
      <c r="G69" s="8"/>
    </row>
    <row r="70" spans="1:7" x14ac:dyDescent="0.25">
      <c r="A70" s="1" t="s">
        <v>68</v>
      </c>
      <c r="B70" s="30">
        <f t="shared" ref="B70:G70" si="16">B41+B65+B67</f>
        <v>708410980</v>
      </c>
      <c r="C70" s="30">
        <f t="shared" si="16"/>
        <v>21505725.59</v>
      </c>
      <c r="D70" s="30">
        <f t="shared" si="16"/>
        <v>729916705.58999991</v>
      </c>
      <c r="E70" s="30">
        <f t="shared" si="16"/>
        <v>514379190.21000004</v>
      </c>
      <c r="F70" s="30">
        <f t="shared" si="16"/>
        <v>514377699.14000005</v>
      </c>
      <c r="G70" s="30">
        <f t="shared" si="16"/>
        <v>-194033280.85999998</v>
      </c>
    </row>
    <row r="71" spans="1:7" x14ac:dyDescent="0.25">
      <c r="A71" s="6"/>
      <c r="B71" s="31"/>
      <c r="C71" s="31"/>
      <c r="D71" s="31"/>
      <c r="E71" s="31"/>
      <c r="F71" s="31"/>
      <c r="G71" s="31"/>
    </row>
    <row r="72" spans="1:7" x14ac:dyDescent="0.25">
      <c r="A72" s="1" t="s">
        <v>69</v>
      </c>
      <c r="B72" s="8"/>
      <c r="C72" s="8"/>
      <c r="D72" s="8"/>
      <c r="E72" s="8"/>
      <c r="F72" s="8"/>
      <c r="G72" s="8"/>
    </row>
    <row r="73" spans="1:7" ht="30" x14ac:dyDescent="0.25">
      <c r="A73" s="11" t="s">
        <v>70</v>
      </c>
      <c r="B73" s="29">
        <v>0</v>
      </c>
      <c r="C73" s="29">
        <v>0</v>
      </c>
      <c r="D73" s="29">
        <v>0</v>
      </c>
      <c r="E73" s="29">
        <v>0</v>
      </c>
      <c r="F73" s="29">
        <v>0</v>
      </c>
      <c r="G73" s="29">
        <f>F73-B73</f>
        <v>0</v>
      </c>
    </row>
    <row r="74" spans="1:7" ht="30" x14ac:dyDescent="0.25">
      <c r="A74" s="11" t="s">
        <v>71</v>
      </c>
      <c r="B74" s="29">
        <v>0</v>
      </c>
      <c r="C74" s="29">
        <v>0</v>
      </c>
      <c r="D74" s="29">
        <v>0</v>
      </c>
      <c r="E74" s="29">
        <v>0</v>
      </c>
      <c r="F74" s="29">
        <v>0</v>
      </c>
      <c r="G74" s="29">
        <f>F74-B74</f>
        <v>0</v>
      </c>
    </row>
    <row r="75" spans="1:7" x14ac:dyDescent="0.25">
      <c r="A75" s="3" t="s">
        <v>72</v>
      </c>
      <c r="B75" s="30">
        <f t="shared" ref="B75:G75" si="17">B73+B74</f>
        <v>0</v>
      </c>
      <c r="C75" s="30">
        <f t="shared" si="17"/>
        <v>0</v>
      </c>
      <c r="D75" s="30">
        <f t="shared" si="17"/>
        <v>0</v>
      </c>
      <c r="E75" s="30">
        <f t="shared" si="17"/>
        <v>0</v>
      </c>
      <c r="F75" s="30">
        <f t="shared" si="17"/>
        <v>0</v>
      </c>
      <c r="G75" s="30">
        <f t="shared" si="17"/>
        <v>0</v>
      </c>
    </row>
    <row r="76" spans="1:7" x14ac:dyDescent="0.25">
      <c r="A76" s="9"/>
      <c r="B76" s="15"/>
      <c r="C76" s="15"/>
      <c r="D76" s="15"/>
      <c r="E76" s="15"/>
      <c r="F76" s="15"/>
      <c r="G76" s="15"/>
    </row>
    <row r="81" spans="2:6" x14ac:dyDescent="0.25">
      <c r="B81" s="32"/>
      <c r="C81" s="32"/>
      <c r="D81" s="32"/>
      <c r="E81" s="32"/>
      <c r="F81" s="3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67 G9:G15 G60:G76 G55:G58 G38:G53 B35:F35 C34 B69:F75 B68 E68:F68 B37:F57 B36 B58" unlockedFormula="1"/>
    <ignoredError sqref="B28:F28 B59:F59" formulaRange="1" unlockedFormula="1"/>
    <ignoredError sqref="G59 G54 G16:G37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F4C305E-3BA6-4645-A800-3449A1898D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5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Alejandra María de Lourdes Zamarripa Aguirre</cp:lastModifiedBy>
  <cp:revision/>
  <dcterms:created xsi:type="dcterms:W3CDTF">2023-03-16T22:14:51Z</dcterms:created>
  <dcterms:modified xsi:type="dcterms:W3CDTF">2023-10-21T00:20:18Z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