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92EFB354-50A8-4F3B-BFA4-D728FC6D123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15" i="4"/>
  <c r="D16" i="4"/>
  <c r="D17" i="4"/>
  <c r="D70" i="4"/>
  <c r="G70" i="4" s="1"/>
  <c r="D69" i="4"/>
  <c r="G69" i="4" s="1"/>
  <c r="D68" i="4"/>
  <c r="G68" i="4" s="1"/>
  <c r="D67" i="4"/>
  <c r="G67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G17" i="4"/>
  <c r="G16" i="4"/>
  <c r="G15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C58" i="4" l="1"/>
  <c r="F58" i="4"/>
  <c r="E58" i="4"/>
  <c r="B58" i="4"/>
  <c r="G58" i="4" l="1"/>
  <c r="D58" i="4"/>
  <c r="D92" i="4" l="1"/>
  <c r="G92" i="4" s="1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F94" i="4"/>
  <c r="E94" i="4"/>
  <c r="C94" i="4"/>
  <c r="B94" i="4"/>
  <c r="F72" i="4"/>
  <c r="E72" i="4"/>
  <c r="C72" i="4"/>
  <c r="B72" i="4"/>
  <c r="G72" i="4" l="1"/>
  <c r="G94" i="4"/>
  <c r="D94" i="4"/>
  <c r="D72" i="4"/>
</calcChain>
</file>

<file path=xl/sharedStrings.xml><?xml version="1.0" encoding="utf-8"?>
<sst xmlns="http://schemas.openxmlformats.org/spreadsheetml/2006/main" count="95" uniqueCount="73">
  <si>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</si>
  <si>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</si>
  <si>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</si>
  <si>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</si>
  <si>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</si>
  <si>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</si>
  <si>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</si>
  <si>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</si>
  <si>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</si>
  <si>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</si>
  <si>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</si>
  <si>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</si>
  <si>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</si>
  <si>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</si>
  <si>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</si>
  <si>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</si>
  <si>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</si>
  <si>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</si>
  <si>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</si>
  <si>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</si>
  <si>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</si>
  <si>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</si>
  <si>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</si>
  <si>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21112-C108 MESA DIRECTIVA</t>
  </si>
  <si>
    <t>21112-C201 SECRETARÍA GENERAL</t>
  </si>
  <si>
    <t>21112-C202 DIRECCIÓN GENERAL PARLAMENTARIA</t>
  </si>
  <si>
    <t>21112-C203 DIRECCIÓN GENERAL DE ARCHIVOS</t>
  </si>
  <si>
    <t>21112-C205 DIRECCIÓN DE TRANSPARENCIA Y PARLAMENTO</t>
  </si>
  <si>
    <t>21112-C206 INSTITUTO DE INVESTIGACIONES LEGISLATIVA</t>
  </si>
  <si>
    <t>21112-C208 DIRECCIÓN GENERAL DE ADMINISTRACIÓN</t>
  </si>
  <si>
    <t>21112-C209 DIRECCIÓN DE GESTIÓN DE CAPITAL HUMANO</t>
  </si>
  <si>
    <t>21112-C210 DIRECCIÓN DE ADMINISTRACIÓN FINANCIERA</t>
  </si>
  <si>
    <t>21112-C215 DIRECCION DE ASUNTOS JURIDICOS</t>
  </si>
  <si>
    <t>21112-C221 D.G. RELACIONES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</si>
  <si>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</si>
  <si>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</si>
  <si>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</si>
  <si>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</si>
  <si>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</si>
  <si>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</si>
  <si>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</si>
  <si>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</si>
  <si>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</si>
  <si>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</si>
  <si>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</si>
  <si>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</si>
  <si>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</si>
  <si>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</si>
  <si>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</si>
  <si>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</si>
  <si>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</si>
  <si>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</si>
  <si>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</si>
  <si>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</si>
  <si>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</si>
  <si>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</si>
  <si>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21112-C101 JUNTA DE GOBIERNO Y COORDINACION POLITICA</t>
  </si>
  <si>
    <t>21112-C204 DIRECCIÓN DE ESTUDIOS DE LAS FINANZAS PÚBLICAS</t>
  </si>
  <si>
    <t>21112-C207 DIRECCIÓN DE GESTIÓN Y VINCULACIÓN SOCIAL</t>
  </si>
  <si>
    <t>21112-C211 DIRECCIÓN DE INNOVACIÓN Y DESARROLLO TECNOLÓGICO</t>
  </si>
  <si>
    <t>21112-C212 DIRECCION DE RECURSOS MATERIALES Y SERVICIOS GENERALES</t>
  </si>
  <si>
    <t>21112-C217 DIRECCIÓN DE EVALUACIÓN Y MONITOREO LEGISLATIVO</t>
  </si>
  <si>
    <t>21112-C218 DIR. DE PROCESOS LEGIS. Y DESARROLLO PARLAMENTARIO</t>
  </si>
  <si>
    <t>21112-C220 CENTRO DE ESTUDIOS PARLAMENTARIOS</t>
  </si>
  <si>
    <t>21112-C102 GRUPO PARLAMENTARIO DEL PARTIDO ACCION NACIONAL</t>
  </si>
  <si>
    <t>21112-C103 GRUPO PARLAMENTARIO DEL PARTIDO REVOLUCIONARIO INSTITUCIONAL</t>
  </si>
  <si>
    <t>21112-C105 GRUPO PARLAMENTARIO DEL PARTIDO VERDE ECOLOGISTA DE MEXICO</t>
  </si>
  <si>
    <t>21112-C110 GRUPO PARLAMENTARIO DE MORENA</t>
  </si>
  <si>
    <t>21112-C111 REPRESENTACIÓN PARLAMENTARIA DE MOVIMIENTO CIUDADANO</t>
  </si>
  <si>
    <t>Poder Legislativo del Estado de Guanajuato
Estado Analítico del Ejercicio del Presupuesto de Egresos
Clasificación Administrativa
Del 01 de Enero al 31 de Diciembre de 2023</t>
  </si>
  <si>
    <t>Gobierno (Federal/Estatal/Municipal) de Guanajuato
Estado Analítico del Ejercicio del Presupuesto de Egresos
Clasificación Administrativa
Del 01 de Enero al 31 de Diciembre de 2023</t>
  </si>
  <si>
    <t>Sector Paraestatal del Gobierno (Federal/Estatal/Municipal) de Guanajuato
Estado Analítico del Ejercicio del Presupuesto de Egresos
Clasificación Administrativa
Del 01 de Enero al 31 de Diciembre de 2023</t>
  </si>
  <si>
    <t>21112-C112 SIN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</si>
</sst>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4" fontId="3" fillId="0" borderId="3" xfId="0" applyNumberFormat="1" applyFont="1" applyBorder="1" applyProtection="1">
      <protection locked="0"/>
    </xf>
    <xf numFmtId="4" fontId="3" fillId="0" borderId="2" xfId="9" applyNumberFormat="1" applyFont="1" applyBorder="1" applyAlignment="1">
      <alignment horizontal="center" vertical="center" wrapText="1"/>
    </xf>
    <xf numFmtId="4" fontId="3" fillId="0" borderId="4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4" fontId="7" fillId="0" borderId="5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9" xfId="9" applyFont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8" xfId="9" applyFont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0" fillId="0" borderId="6" xfId="9" applyFont="1" applyBorder="1" applyAlignment="1" applyProtection="1">
      <alignment horizontal="center" vertical="center" wrapText="1"/>
      <protection locked="0"/>
    </xf>
    <xf numFmtId="0" fontId="10" fillId="0" borderId="7" xfId="9" applyFont="1" applyBorder="1" applyAlignment="1" applyProtection="1">
      <alignment horizontal="center" vertical="center" wrapText="1"/>
      <protection locked="0"/>
    </xf>
    <xf numFmtId="0" fontId="10" fillId="0" borderId="8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626708</xdr:colOff>
      <xdr:row>0</xdr:row>
      <xdr:rowOff>114076</xdr:rowOff>
    </xdr:from>
    <xdr:to>
      <xdr:col>6</xdr:col>
      <xdr:colOff>818103</xdr:colOff>
      <xdr:row>0</xdr:row>
      <xdr:rowOff>739999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02290A-B693-40F3-9B6F-380F5DBC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6258" y="114076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5</xdr:col>
      <xdr:colOff>693383</xdr:colOff>
      <xdr:row>60</xdr:row>
      <xdr:rowOff>180751</xdr:rowOff>
    </xdr:from>
    <xdr:to>
      <xdr:col>6</xdr:col>
      <xdr:colOff>910738</xdr:colOff>
      <xdr:row>60</xdr:row>
      <xdr:rowOff>968786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58FF20-D17E-4286-947E-9E2378F1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22933" y="3762151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5</xdr:col>
      <xdr:colOff>741008</xdr:colOff>
      <xdr:row>74</xdr:row>
      <xdr:rowOff>152176</xdr:rowOff>
    </xdr:from>
    <xdr:to>
      <xdr:col>6</xdr:col>
      <xdr:colOff>932403</xdr:colOff>
      <xdr:row>74</xdr:row>
      <xdr:rowOff>778099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CB64B5-8FB1-48FE-BE16-396335DA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0558" y="6762526"/>
          <a:ext cx="1239146" cy="61957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47625</xdr:rowOff>
    </xdr:from>
    <xdr:to>
      <xdr:col>0</xdr:col>
      <xdr:colOff>1712640</xdr:colOff>
      <xdr:row>0</xdr:row>
      <xdr:rowOff>606365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EE3EC83-7044-4808-93EA-C7BC84E9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0" y="4762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0</xdr:row>
      <xdr:rowOff>428595</xdr:rowOff>
    </xdr:from>
    <xdr:to>
      <xdr:col>0</xdr:col>
      <xdr:colOff>1790700</xdr:colOff>
      <xdr:row>1</xdr:row>
      <xdr:rowOff>40181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BFEB6FE-8F63-459A-8545-EE3F7C34131C}"/>
            </a:ext>
          </a:extLst>
        </xdr:cNvPr>
        <xdr:cNvSpPr txBox="1"/>
      </xdr:nvSpPr>
      <xdr:spPr>
        <a:xfrm>
          <a:off x="304800" y="42859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</a:t>
          </a:r>
          <a:r>
            <a:rPr lang="es-419" sz="800" b="1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TRIMESTRE 2023</a:t>
          </a:r>
        </a:p>
      </xdr:txBody>
    </xdr:sp>
    <xdr:clientData/>
  </xdr:twoCellAnchor>
  <xdr:twoCellAnchor editAs="oneCell">
    <xdr:from>
      <xdr:col>0</xdr:col>
      <xdr:colOff>152400</xdr:colOff>
      <xdr:row>60</xdr:row>
      <xdr:rowOff>85725</xdr:rowOff>
    </xdr:from>
    <xdr:to>
      <xdr:col>0</xdr:col>
      <xdr:colOff>1484040</xdr:colOff>
      <xdr:row>60</xdr:row>
      <xdr:rowOff>644465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676FB07-24A8-4AAB-8B77-FDB6E16B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90963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60</xdr:row>
      <xdr:rowOff>466695</xdr:rowOff>
    </xdr:from>
    <xdr:to>
      <xdr:col>0</xdr:col>
      <xdr:colOff>1562100</xdr:colOff>
      <xdr:row>61</xdr:row>
      <xdr:rowOff>35699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4DDCF79-C8D2-437A-A85F-FC73FD38CC40}"/>
            </a:ext>
          </a:extLst>
        </xdr:cNvPr>
        <xdr:cNvSpPr txBox="1"/>
      </xdr:nvSpPr>
      <xdr:spPr>
        <a:xfrm>
          <a:off x="76200" y="9477345"/>
          <a:ext cx="1485900" cy="597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 editAs="oneCell">
    <xdr:from>
      <xdr:col>0</xdr:col>
      <xdr:colOff>174731</xdr:colOff>
      <xdr:row>74</xdr:row>
      <xdr:rowOff>175991</xdr:rowOff>
    </xdr:from>
    <xdr:to>
      <xdr:col>0</xdr:col>
      <xdr:colOff>1259048</xdr:colOff>
      <xdr:row>74</xdr:row>
      <xdr:rowOff>629027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C16D0B5-0C44-40BC-8468-87549F5C9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731" y="12186250"/>
          <a:ext cx="1084317" cy="4530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501401</xdr:rowOff>
    </xdr:from>
    <xdr:to>
      <xdr:col>0</xdr:col>
      <xdr:colOff>1445172</xdr:colOff>
      <xdr:row>74</xdr:row>
      <xdr:rowOff>941553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33D1A4F-D946-4FBB-B79F-77536EEB28F0}"/>
            </a:ext>
          </a:extLst>
        </xdr:cNvPr>
        <xdr:cNvSpPr txBox="1"/>
      </xdr:nvSpPr>
      <xdr:spPr>
        <a:xfrm>
          <a:off x="0" y="12511660"/>
          <a:ext cx="1445172" cy="440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1738300</xdr:colOff>
      <xdr:row>103</xdr:row>
      <xdr:rowOff>28131</xdr:rowOff>
    </xdr:from>
    <xdr:to>
      <xdr:col>1</xdr:col>
      <xdr:colOff>881401</xdr:colOff>
      <xdr:row>103</xdr:row>
      <xdr:rowOff>28131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B8800C1D-E953-4343-A6F9-F643CCEFA0BC}"/>
            </a:ext>
          </a:extLst>
        </xdr:cNvPr>
        <xdr:cNvCxnSpPr/>
      </xdr:nvCxnSpPr>
      <xdr:spPr>
        <a:xfrm>
          <a:off x="1738300" y="16231579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2739468</xdr:colOff>
      <xdr:row>99</xdr:row>
      <xdr:rowOff>1</xdr:rowOff>
    </xdr:from>
    <xdr:to>
      <xdr:col>0</xdr:col>
      <xdr:colOff>3286145</xdr:colOff>
      <xdr:row>100</xdr:row>
      <xdr:rowOff>108753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7BD3468E-B9C6-4AE5-896B-8B62B0D80EB4}"/>
            </a:ext>
          </a:extLst>
        </xdr:cNvPr>
        <xdr:cNvSpPr txBox="1"/>
      </xdr:nvSpPr>
      <xdr:spPr>
        <a:xfrm>
          <a:off x="2739468" y="15707127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541361</xdr:colOff>
      <xdr:row>103</xdr:row>
      <xdr:rowOff>40253</xdr:rowOff>
    </xdr:from>
    <xdr:to>
      <xdr:col>5</xdr:col>
      <xdr:colOff>967651</xdr:colOff>
      <xdr:row>103</xdr:row>
      <xdr:rowOff>40254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49B6360-22B3-430A-A1C6-5BDD9777A926}"/>
            </a:ext>
          </a:extLst>
        </xdr:cNvPr>
        <xdr:cNvCxnSpPr/>
      </xdr:nvCxnSpPr>
      <xdr:spPr>
        <a:xfrm flipV="1">
          <a:off x="6117683" y="16243701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193048</xdr:colOff>
      <xdr:row>99</xdr:row>
      <xdr:rowOff>0</xdr:rowOff>
    </xdr:from>
    <xdr:to>
      <xdr:col>5</xdr:col>
      <xdr:colOff>208826</xdr:colOff>
      <xdr:row>103</xdr:row>
      <xdr:rowOff>8503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A10474C-5496-4F87-A5CF-5A48C7822260}"/>
            </a:ext>
          </a:extLst>
        </xdr:cNvPr>
        <xdr:cNvSpPr txBox="1"/>
      </xdr:nvSpPr>
      <xdr:spPr>
        <a:xfrm>
          <a:off x="6820404" y="15707126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1518167</xdr:colOff>
      <xdr:row>103</xdr:row>
      <xdr:rowOff>68829</xdr:rowOff>
    </xdr:from>
    <xdr:to>
      <xdr:col>1</xdr:col>
      <xdr:colOff>992295</xdr:colOff>
      <xdr:row>108</xdr:row>
      <xdr:rowOff>45325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F8ADCDA5-862C-487A-B82A-43366C598205}"/>
            </a:ext>
          </a:extLst>
        </xdr:cNvPr>
        <xdr:cNvSpPr txBox="1"/>
      </xdr:nvSpPr>
      <xdr:spPr>
        <a:xfrm>
          <a:off x="1518167" y="16272277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440820</xdr:colOff>
      <xdr:row>103</xdr:row>
      <xdr:rowOff>97404</xdr:rowOff>
    </xdr:from>
    <xdr:to>
      <xdr:col>6</xdr:col>
      <xdr:colOff>135692</xdr:colOff>
      <xdr:row>108</xdr:row>
      <xdr:rowOff>108825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6187077B-94D8-4E0A-9BC1-D7DBAE53B6D2}"/>
            </a:ext>
          </a:extLst>
        </xdr:cNvPr>
        <xdr:cNvSpPr txBox="1"/>
      </xdr:nvSpPr>
      <xdr:spPr>
        <a:xfrm>
          <a:off x="6017142" y="16300852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showGridLines="0" tabSelected="1" zoomScaleNormal="100" workbookViewId="0">
      <selection activeCell="C20" sqref="C20"/>
    </sheetView>
  </sheetViews>
  <sheetFormatPr baseColWidth="10" defaultColWidth="0" defaultRowHeight="11.25" zeroHeight="1" x14ac:dyDescent="0.2"/>
  <cols>
    <col min="1" max="1" width="75.33203125" style="1" customWidth="1"/>
    <col min="2" max="7" width="18.33203125" style="1" customWidth="1"/>
    <col min="8" max="8" width="0.33203125" style="1" customWidth="1"/>
    <col min="9" max="9" width="0" style="1" hidden="1" customWidth="1"/>
    <col min="10" max="16384" width="12" style="1" hidden="1"/>
  </cols>
  <sheetData>
    <row r="1" spans="1:7" ht="86.1" customHeight="1" x14ac:dyDescent="0.2">
      <c r="A1" s="33" t="s">
        <v>69</v>
      </c>
      <c r="B1" s="34"/>
      <c r="C1" s="34"/>
      <c r="D1" s="34"/>
      <c r="E1" s="34"/>
      <c r="F1" s="34"/>
      <c r="G1" s="35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7"/>
      <c r="B3" s="36" t="s">
        <v>18</v>
      </c>
      <c r="C3" s="37"/>
      <c r="D3" s="37"/>
      <c r="E3" s="37"/>
      <c r="F3" s="38"/>
      <c r="G3" s="30" t="s">
        <v>17</v>
      </c>
    </row>
    <row r="4" spans="1:7" ht="24.95" customHeight="1" x14ac:dyDescent="0.2">
      <c r="A4" s="18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31"/>
    </row>
    <row r="5" spans="1:7" x14ac:dyDescent="0.2">
      <c r="A5" s="19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22"/>
      <c r="B6" s="13"/>
      <c r="C6" s="11"/>
      <c r="D6" s="11"/>
      <c r="E6" s="11"/>
      <c r="F6" s="11"/>
      <c r="G6" s="11"/>
    </row>
    <row r="7" spans="1:7" ht="12" customHeight="1" x14ac:dyDescent="0.2">
      <c r="A7" s="16" t="s">
        <v>56</v>
      </c>
      <c r="B7" s="12">
        <v>11698585</v>
      </c>
      <c r="C7" s="4">
        <v>-7238906.2199999997</v>
      </c>
      <c r="D7" s="4">
        <f>B7+C7</f>
        <v>4459678.78</v>
      </c>
      <c r="E7" s="4">
        <v>4459678.78</v>
      </c>
      <c r="F7" s="4">
        <v>4450746.22</v>
      </c>
      <c r="G7" s="4">
        <f>D7-E7</f>
        <v>0</v>
      </c>
    </row>
    <row r="8" spans="1:7" ht="12" customHeight="1" x14ac:dyDescent="0.2">
      <c r="A8" s="16" t="s">
        <v>64</v>
      </c>
      <c r="B8" s="12">
        <v>143103714</v>
      </c>
      <c r="C8" s="4">
        <v>9738098.9600000009</v>
      </c>
      <c r="D8" s="4">
        <f t="shared" ref="D8:D53" si="0">B8+C8</f>
        <v>152841812.96000001</v>
      </c>
      <c r="E8" s="4">
        <v>152841812.96000001</v>
      </c>
      <c r="F8" s="4">
        <v>149816572.34999999</v>
      </c>
      <c r="G8" s="4">
        <f t="shared" ref="G8:G53" si="1">D8-E8</f>
        <v>0</v>
      </c>
    </row>
    <row r="9" spans="1:7" ht="12" customHeight="1" x14ac:dyDescent="0.2">
      <c r="A9" s="16" t="s">
        <v>65</v>
      </c>
      <c r="B9" s="12">
        <v>27411992</v>
      </c>
      <c r="C9" s="4">
        <v>-510554.79</v>
      </c>
      <c r="D9" s="4">
        <f t="shared" si="0"/>
        <v>26901437.210000001</v>
      </c>
      <c r="E9" s="4">
        <v>26901437.210000001</v>
      </c>
      <c r="F9" s="4">
        <v>26642917.190000001</v>
      </c>
      <c r="G9" s="4">
        <f t="shared" si="1"/>
        <v>0</v>
      </c>
    </row>
    <row r="10" spans="1:7" ht="12" customHeight="1" x14ac:dyDescent="0.2">
      <c r="A10" s="16" t="s">
        <v>66</v>
      </c>
      <c r="B10" s="12">
        <v>13700641</v>
      </c>
      <c r="C10" s="4">
        <v>379103.94</v>
      </c>
      <c r="D10" s="4">
        <f t="shared" si="0"/>
        <v>14079744.939999999</v>
      </c>
      <c r="E10" s="4">
        <v>14079744.939999999</v>
      </c>
      <c r="F10" s="4">
        <v>13862238.609999999</v>
      </c>
      <c r="G10" s="4">
        <f t="shared" si="1"/>
        <v>0</v>
      </c>
    </row>
    <row r="11" spans="1:7" ht="12" customHeight="1" x14ac:dyDescent="0.2">
      <c r="A11" s="16" t="s">
        <v>23</v>
      </c>
      <c r="B11" s="12">
        <v>922440</v>
      </c>
      <c r="C11" s="4">
        <v>-2251.5100000000002</v>
      </c>
      <c r="D11" s="4">
        <f t="shared" si="0"/>
        <v>920188.49</v>
      </c>
      <c r="E11" s="4">
        <v>920188.49</v>
      </c>
      <c r="F11" s="4">
        <v>920188.49</v>
      </c>
      <c r="G11" s="4">
        <f t="shared" si="1"/>
        <v>0</v>
      </c>
    </row>
    <row r="12" spans="1:7" ht="12" customHeight="1" x14ac:dyDescent="0.2">
      <c r="A12" s="16" t="s">
        <v>67</v>
      </c>
      <c r="B12" s="12">
        <v>54369885</v>
      </c>
      <c r="C12" s="4">
        <v>3137316.9</v>
      </c>
      <c r="D12" s="4">
        <f t="shared" si="0"/>
        <v>57507201.899999999</v>
      </c>
      <c r="E12" s="4">
        <v>57491249.579999998</v>
      </c>
      <c r="F12" s="4">
        <v>56902778.649999999</v>
      </c>
      <c r="G12" s="4">
        <f t="shared" si="1"/>
        <v>15952.320000000298</v>
      </c>
    </row>
    <row r="13" spans="1:7" ht="12" customHeight="1" x14ac:dyDescent="0.2">
      <c r="A13" s="16" t="s">
        <v>68</v>
      </c>
      <c r="B13" s="12">
        <v>6883164</v>
      </c>
      <c r="C13" s="4">
        <v>362836.12</v>
      </c>
      <c r="D13" s="4">
        <f t="shared" si="0"/>
        <v>7246000.1200000001</v>
      </c>
      <c r="E13" s="4">
        <v>7246000.1200000001</v>
      </c>
      <c r="F13" s="4">
        <v>7235029.0199999996</v>
      </c>
      <c r="G13" s="4">
        <f t="shared" si="1"/>
        <v>0</v>
      </c>
    </row>
    <row r="14" spans="1:7" ht="12" customHeight="1" x14ac:dyDescent="0.2">
      <c r="A14" s="16" t="s">
        <v>72</v>
      </c>
      <c r="B14" s="12">
        <v>0</v>
      </c>
      <c r="C14" s="4">
        <v>984010.64</v>
      </c>
      <c r="D14" s="4">
        <f t="shared" si="0"/>
        <v>984010.64</v>
      </c>
      <c r="E14" s="4">
        <v>984010.64</v>
      </c>
      <c r="F14" s="4">
        <v>984010.64</v>
      </c>
      <c r="G14" s="4"/>
    </row>
    <row r="15" spans="1:7" ht="12" customHeight="1" x14ac:dyDescent="0.2">
      <c r="A15" s="16" t="s">
        <v>24</v>
      </c>
      <c r="B15" s="12">
        <v>8956599</v>
      </c>
      <c r="C15" s="4">
        <v>467165.91</v>
      </c>
      <c r="D15" s="4">
        <f t="shared" si="0"/>
        <v>9423764.9100000001</v>
      </c>
      <c r="E15" s="4">
        <v>9423764.9100000001</v>
      </c>
      <c r="F15" s="4">
        <v>9423764.9100000001</v>
      </c>
      <c r="G15" s="4">
        <f t="shared" si="1"/>
        <v>0</v>
      </c>
    </row>
    <row r="16" spans="1:7" ht="12" customHeight="1" x14ac:dyDescent="0.2">
      <c r="A16" s="16" t="s">
        <v>25</v>
      </c>
      <c r="B16" s="12">
        <v>18701287</v>
      </c>
      <c r="C16" s="4">
        <v>1111682.68</v>
      </c>
      <c r="D16" s="4">
        <f t="shared" si="0"/>
        <v>19812969.68</v>
      </c>
      <c r="E16" s="4">
        <v>19812969.68</v>
      </c>
      <c r="F16" s="4">
        <v>19812969.68</v>
      </c>
      <c r="G16" s="4">
        <f t="shared" si="1"/>
        <v>0</v>
      </c>
    </row>
    <row r="17" spans="1:7" ht="12" customHeight="1" x14ac:dyDescent="0.2">
      <c r="A17" s="16" t="s">
        <v>26</v>
      </c>
      <c r="B17" s="12">
        <v>5833862</v>
      </c>
      <c r="C17" s="4">
        <v>-256817.77</v>
      </c>
      <c r="D17" s="4">
        <f t="shared" si="0"/>
        <v>5577044.2300000004</v>
      </c>
      <c r="E17" s="4">
        <v>5577044.2300000004</v>
      </c>
      <c r="F17" s="4">
        <v>5577044.2300000004</v>
      </c>
      <c r="G17" s="4">
        <f t="shared" si="1"/>
        <v>0</v>
      </c>
    </row>
    <row r="18" spans="1:7" ht="12" customHeight="1" x14ac:dyDescent="0.2">
      <c r="A18" s="16" t="s">
        <v>57</v>
      </c>
      <c r="B18" s="12">
        <v>8565297</v>
      </c>
      <c r="C18" s="4">
        <v>189681.54</v>
      </c>
      <c r="D18" s="4">
        <f t="shared" si="0"/>
        <v>8754978.5399999991</v>
      </c>
      <c r="E18" s="4">
        <v>8754978.5399999991</v>
      </c>
      <c r="F18" s="4">
        <v>8754978.5399999991</v>
      </c>
      <c r="G18" s="4">
        <f t="shared" si="1"/>
        <v>0</v>
      </c>
    </row>
    <row r="19" spans="1:7" ht="12" customHeight="1" x14ac:dyDescent="0.2">
      <c r="A19" s="16" t="s">
        <v>27</v>
      </c>
      <c r="B19" s="12">
        <v>5318716</v>
      </c>
      <c r="C19" s="4">
        <v>-1089403.68</v>
      </c>
      <c r="D19" s="4">
        <f t="shared" si="0"/>
        <v>4229312.32</v>
      </c>
      <c r="E19" s="4">
        <v>4229312.32</v>
      </c>
      <c r="F19" s="4">
        <v>4229312.32</v>
      </c>
      <c r="G19" s="4">
        <f t="shared" si="1"/>
        <v>0</v>
      </c>
    </row>
    <row r="20" spans="1:7" ht="12" customHeight="1" x14ac:dyDescent="0.2">
      <c r="A20" s="16" t="s">
        <v>28</v>
      </c>
      <c r="B20" s="12">
        <v>7789048</v>
      </c>
      <c r="C20" s="4">
        <v>904598.11</v>
      </c>
      <c r="D20" s="4">
        <f t="shared" si="0"/>
        <v>8693646.1099999994</v>
      </c>
      <c r="E20" s="4">
        <v>8693646.1099999994</v>
      </c>
      <c r="F20" s="4">
        <v>8652100.5999999996</v>
      </c>
      <c r="G20" s="4">
        <f t="shared" si="1"/>
        <v>0</v>
      </c>
    </row>
    <row r="21" spans="1:7" ht="12" customHeight="1" x14ac:dyDescent="0.2">
      <c r="A21" s="16" t="s">
        <v>58</v>
      </c>
      <c r="B21" s="12">
        <v>5740182</v>
      </c>
      <c r="C21" s="4">
        <v>1272305.55</v>
      </c>
      <c r="D21" s="4">
        <f t="shared" si="0"/>
        <v>7012487.5499999998</v>
      </c>
      <c r="E21" s="4">
        <v>7012487.5499999998</v>
      </c>
      <c r="F21" s="4">
        <v>7012487.5499999998</v>
      </c>
      <c r="G21" s="4">
        <f t="shared" si="1"/>
        <v>0</v>
      </c>
    </row>
    <row r="22" spans="1:7" ht="12" customHeight="1" x14ac:dyDescent="0.2">
      <c r="A22" s="16" t="s">
        <v>29</v>
      </c>
      <c r="B22" s="12">
        <v>25048683</v>
      </c>
      <c r="C22" s="4">
        <v>-3827574.05</v>
      </c>
      <c r="D22" s="4">
        <f t="shared" si="0"/>
        <v>21221108.949999999</v>
      </c>
      <c r="E22" s="4">
        <v>12275609.539999999</v>
      </c>
      <c r="F22" s="4">
        <v>10985841.57</v>
      </c>
      <c r="G22" s="4">
        <f t="shared" si="1"/>
        <v>8945499.4100000001</v>
      </c>
    </row>
    <row r="23" spans="1:7" ht="12" customHeight="1" x14ac:dyDescent="0.2">
      <c r="A23" s="16" t="s">
        <v>30</v>
      </c>
      <c r="B23" s="12">
        <v>10230068</v>
      </c>
      <c r="C23" s="4">
        <v>3592477.64</v>
      </c>
      <c r="D23" s="4">
        <f t="shared" si="0"/>
        <v>13822545.640000001</v>
      </c>
      <c r="E23" s="4">
        <v>12890529.529999999</v>
      </c>
      <c r="F23" s="4">
        <v>12888181.529999999</v>
      </c>
      <c r="G23" s="4">
        <f t="shared" si="1"/>
        <v>932016.11000000127</v>
      </c>
    </row>
    <row r="24" spans="1:7" ht="12" customHeight="1" x14ac:dyDescent="0.2">
      <c r="A24" s="16" t="s">
        <v>31</v>
      </c>
      <c r="B24" s="12">
        <v>9189743</v>
      </c>
      <c r="C24" s="4">
        <v>396411.15</v>
      </c>
      <c r="D24" s="4">
        <f t="shared" si="0"/>
        <v>9586154.1500000004</v>
      </c>
      <c r="E24" s="4">
        <v>9469879.2300000004</v>
      </c>
      <c r="F24" s="4">
        <v>9469879.2300000004</v>
      </c>
      <c r="G24" s="4">
        <f t="shared" si="1"/>
        <v>116274.91999999993</v>
      </c>
    </row>
    <row r="25" spans="1:7" ht="12" customHeight="1" x14ac:dyDescent="0.2">
      <c r="A25" s="16" t="s">
        <v>59</v>
      </c>
      <c r="B25" s="12">
        <v>22570358</v>
      </c>
      <c r="C25" s="4">
        <v>1103059.52</v>
      </c>
      <c r="D25" s="4">
        <f t="shared" si="0"/>
        <v>23673417.52</v>
      </c>
      <c r="E25" s="4">
        <v>20307551.149999999</v>
      </c>
      <c r="F25" s="4">
        <v>20307551.149999999</v>
      </c>
      <c r="G25" s="4">
        <f t="shared" si="1"/>
        <v>3365866.370000001</v>
      </c>
    </row>
    <row r="26" spans="1:7" ht="12" customHeight="1" x14ac:dyDescent="0.2">
      <c r="A26" s="16" t="s">
        <v>60</v>
      </c>
      <c r="B26" s="12">
        <v>51640110</v>
      </c>
      <c r="C26" s="4">
        <v>8613957.1799999997</v>
      </c>
      <c r="D26" s="4">
        <f t="shared" si="0"/>
        <v>60254067.18</v>
      </c>
      <c r="E26" s="4">
        <v>56021430.850000001</v>
      </c>
      <c r="F26" s="4">
        <v>55613708.240000002</v>
      </c>
      <c r="G26" s="4">
        <f t="shared" si="1"/>
        <v>4232636.3299999982</v>
      </c>
    </row>
    <row r="27" spans="1:7" ht="12" customHeight="1" x14ac:dyDescent="0.2">
      <c r="A27" s="16" t="s">
        <v>32</v>
      </c>
      <c r="B27" s="12">
        <v>3968302</v>
      </c>
      <c r="C27" s="4">
        <v>-126953.42</v>
      </c>
      <c r="D27" s="4">
        <f t="shared" si="0"/>
        <v>3841348.58</v>
      </c>
      <c r="E27" s="4">
        <v>3841348.58</v>
      </c>
      <c r="F27" s="4">
        <v>3841348.58</v>
      </c>
      <c r="G27" s="4">
        <f t="shared" si="1"/>
        <v>0</v>
      </c>
    </row>
    <row r="28" spans="1:7" ht="12" customHeight="1" x14ac:dyDescent="0.2">
      <c r="A28" s="16" t="s">
        <v>61</v>
      </c>
      <c r="B28" s="12">
        <v>4741362</v>
      </c>
      <c r="C28" s="4">
        <v>1501439.84</v>
      </c>
      <c r="D28" s="4">
        <f t="shared" si="0"/>
        <v>6242801.8399999999</v>
      </c>
      <c r="E28" s="4">
        <v>5528881.8600000003</v>
      </c>
      <c r="F28" s="4">
        <v>5528881.8600000003</v>
      </c>
      <c r="G28" s="4">
        <f t="shared" si="1"/>
        <v>713919.97999999952</v>
      </c>
    </row>
    <row r="29" spans="1:7" ht="12" customHeight="1" x14ac:dyDescent="0.2">
      <c r="A29" s="16" t="s">
        <v>62</v>
      </c>
      <c r="B29" s="12">
        <v>5058366</v>
      </c>
      <c r="C29" s="4">
        <v>630890.05000000005</v>
      </c>
      <c r="D29" s="4">
        <f t="shared" si="0"/>
        <v>5689256.0499999998</v>
      </c>
      <c r="E29" s="4">
        <v>5689256.0499999998</v>
      </c>
      <c r="F29" s="4">
        <v>5689256.0499999998</v>
      </c>
      <c r="G29" s="4">
        <f t="shared" si="1"/>
        <v>0</v>
      </c>
    </row>
    <row r="30" spans="1:7" ht="12" customHeight="1" x14ac:dyDescent="0.2">
      <c r="A30" s="16" t="s">
        <v>63</v>
      </c>
      <c r="B30" s="12">
        <v>1995385</v>
      </c>
      <c r="C30" s="4">
        <v>-522733.51</v>
      </c>
      <c r="D30" s="4">
        <f t="shared" si="0"/>
        <v>1472651.49</v>
      </c>
      <c r="E30" s="4">
        <v>1472651.49</v>
      </c>
      <c r="F30" s="4">
        <v>1472651.49</v>
      </c>
      <c r="G30" s="4">
        <f t="shared" si="1"/>
        <v>0</v>
      </c>
    </row>
    <row r="31" spans="1:7" ht="12" customHeight="1" x14ac:dyDescent="0.2">
      <c r="A31" s="16" t="s">
        <v>33</v>
      </c>
      <c r="B31" s="12">
        <v>34256890</v>
      </c>
      <c r="C31" s="4">
        <v>4458650.6900000004</v>
      </c>
      <c r="D31" s="4">
        <f t="shared" si="0"/>
        <v>38715540.689999998</v>
      </c>
      <c r="E31" s="4">
        <v>38715540.689999998</v>
      </c>
      <c r="F31" s="4">
        <v>38229060.350000001</v>
      </c>
      <c r="G31" s="4">
        <f t="shared" si="1"/>
        <v>0</v>
      </c>
    </row>
    <row r="32" spans="1:7" ht="12" customHeight="1" x14ac:dyDescent="0.2">
      <c r="A32" s="16" t="s">
        <v>34</v>
      </c>
      <c r="B32" s="12">
        <v>7331761</v>
      </c>
      <c r="C32" s="4">
        <v>154807.66</v>
      </c>
      <c r="D32" s="4">
        <f t="shared" si="0"/>
        <v>7486568.6600000001</v>
      </c>
      <c r="E32" s="4">
        <v>7486568.6600000001</v>
      </c>
      <c r="F32" s="4">
        <v>7486568.6600000001</v>
      </c>
      <c r="G32" s="4">
        <f t="shared" si="1"/>
        <v>0</v>
      </c>
    </row>
    <row r="33" spans="1:7" ht="12" customHeight="1" x14ac:dyDescent="0.2">
      <c r="A33" s="16" t="s">
        <v>35</v>
      </c>
      <c r="B33" s="12">
        <v>3140028</v>
      </c>
      <c r="C33" s="4">
        <v>843891.93</v>
      </c>
      <c r="D33" s="4">
        <f t="shared" si="0"/>
        <v>3983919.93</v>
      </c>
      <c r="E33" s="4">
        <v>3983919.93</v>
      </c>
      <c r="F33" s="4">
        <v>3979271.91</v>
      </c>
      <c r="G33" s="4">
        <f t="shared" si="1"/>
        <v>0</v>
      </c>
    </row>
    <row r="34" spans="1:7" ht="12" customHeight="1" x14ac:dyDescent="0.2">
      <c r="A34" s="16" t="s">
        <v>36</v>
      </c>
      <c r="B34" s="12">
        <v>2259521</v>
      </c>
      <c r="C34" s="4">
        <v>-393666.07</v>
      </c>
      <c r="D34" s="4">
        <f t="shared" si="0"/>
        <v>1865854.93</v>
      </c>
      <c r="E34" s="4">
        <v>1865854.93</v>
      </c>
      <c r="F34" s="4">
        <v>1861004.47</v>
      </c>
      <c r="G34" s="4">
        <f t="shared" si="1"/>
        <v>0</v>
      </c>
    </row>
    <row r="35" spans="1:7" ht="12" customHeight="1" x14ac:dyDescent="0.2">
      <c r="A35" s="16" t="s">
        <v>37</v>
      </c>
      <c r="B35" s="12">
        <v>5112275</v>
      </c>
      <c r="C35" s="4">
        <v>-1088221.3700000001</v>
      </c>
      <c r="D35" s="4">
        <f t="shared" si="0"/>
        <v>4024053.63</v>
      </c>
      <c r="E35" s="4">
        <v>4024053.63</v>
      </c>
      <c r="F35" s="4">
        <v>3770044.19</v>
      </c>
      <c r="G35" s="4">
        <f t="shared" si="1"/>
        <v>0</v>
      </c>
    </row>
    <row r="36" spans="1:7" ht="12" customHeight="1" x14ac:dyDescent="0.2">
      <c r="A36" s="16" t="s">
        <v>38</v>
      </c>
      <c r="B36" s="12">
        <v>8899185</v>
      </c>
      <c r="C36" s="4">
        <v>725761.19</v>
      </c>
      <c r="D36" s="4">
        <f t="shared" si="0"/>
        <v>9624946.1899999995</v>
      </c>
      <c r="E36" s="4">
        <v>9624946.1899999995</v>
      </c>
      <c r="F36" s="4">
        <v>9624911.1899999995</v>
      </c>
      <c r="G36" s="4">
        <f t="shared" si="1"/>
        <v>0</v>
      </c>
    </row>
    <row r="37" spans="1:7" ht="12" customHeight="1" x14ac:dyDescent="0.2">
      <c r="A37" s="16" t="s">
        <v>39</v>
      </c>
      <c r="B37" s="12">
        <v>6131790</v>
      </c>
      <c r="C37" s="4">
        <v>1329625.1399999999</v>
      </c>
      <c r="D37" s="4">
        <f t="shared" si="0"/>
        <v>7461415.1399999997</v>
      </c>
      <c r="E37" s="4">
        <v>7461415.1399999997</v>
      </c>
      <c r="F37" s="4">
        <v>7460536.0499999998</v>
      </c>
      <c r="G37" s="4">
        <f t="shared" si="1"/>
        <v>0</v>
      </c>
    </row>
    <row r="38" spans="1:7" ht="12" customHeight="1" x14ac:dyDescent="0.2">
      <c r="A38" s="16" t="s">
        <v>40</v>
      </c>
      <c r="B38" s="12">
        <v>12869766</v>
      </c>
      <c r="C38" s="4">
        <v>-1612183.19</v>
      </c>
      <c r="D38" s="4">
        <f t="shared" si="0"/>
        <v>11257582.810000001</v>
      </c>
      <c r="E38" s="4">
        <v>11257582.810000001</v>
      </c>
      <c r="F38" s="4">
        <v>9711470.1099999994</v>
      </c>
      <c r="G38" s="4">
        <f t="shared" si="1"/>
        <v>0</v>
      </c>
    </row>
    <row r="39" spans="1:7" ht="12" customHeight="1" x14ac:dyDescent="0.2">
      <c r="A39" s="16" t="s">
        <v>41</v>
      </c>
      <c r="B39" s="12">
        <v>18720414</v>
      </c>
      <c r="C39" s="4">
        <v>2433241.36</v>
      </c>
      <c r="D39" s="4">
        <f t="shared" si="0"/>
        <v>21153655.359999999</v>
      </c>
      <c r="E39" s="4">
        <v>21153655.359999999</v>
      </c>
      <c r="F39" s="4">
        <v>21153655.359999999</v>
      </c>
      <c r="G39" s="4">
        <f t="shared" si="1"/>
        <v>0</v>
      </c>
    </row>
    <row r="40" spans="1:7" ht="12" customHeight="1" x14ac:dyDescent="0.2">
      <c r="A40" s="16" t="s">
        <v>42</v>
      </c>
      <c r="B40" s="12">
        <v>32018080</v>
      </c>
      <c r="C40" s="4">
        <v>468586.86</v>
      </c>
      <c r="D40" s="4">
        <f t="shared" si="0"/>
        <v>32486666.859999999</v>
      </c>
      <c r="E40" s="4">
        <v>32486666.859999999</v>
      </c>
      <c r="F40" s="4">
        <v>32478034.010000002</v>
      </c>
      <c r="G40" s="4">
        <f t="shared" si="1"/>
        <v>0</v>
      </c>
    </row>
    <row r="41" spans="1:7" ht="12" customHeight="1" x14ac:dyDescent="0.2">
      <c r="A41" s="16" t="s">
        <v>43</v>
      </c>
      <c r="B41" s="12">
        <v>32125944</v>
      </c>
      <c r="C41" s="4">
        <v>304288.21000000002</v>
      </c>
      <c r="D41" s="4">
        <f t="shared" si="0"/>
        <v>32430232.210000001</v>
      </c>
      <c r="E41" s="4">
        <v>32430232.210000001</v>
      </c>
      <c r="F41" s="4">
        <v>32426009.530000001</v>
      </c>
      <c r="G41" s="4">
        <f t="shared" si="1"/>
        <v>0</v>
      </c>
    </row>
    <row r="42" spans="1:7" ht="12" customHeight="1" x14ac:dyDescent="0.2">
      <c r="A42" s="16" t="s">
        <v>44</v>
      </c>
      <c r="B42" s="12">
        <v>5636458</v>
      </c>
      <c r="C42" s="4">
        <v>-410161.76</v>
      </c>
      <c r="D42" s="4">
        <f t="shared" si="0"/>
        <v>5226296.24</v>
      </c>
      <c r="E42" s="4">
        <v>5226296.24</v>
      </c>
      <c r="F42" s="4">
        <v>5224052.21</v>
      </c>
      <c r="G42" s="4">
        <f t="shared" si="1"/>
        <v>0</v>
      </c>
    </row>
    <row r="43" spans="1:7" ht="12" customHeight="1" x14ac:dyDescent="0.2">
      <c r="A43" s="16" t="s">
        <v>45</v>
      </c>
      <c r="B43" s="12">
        <v>3349328</v>
      </c>
      <c r="C43" s="4">
        <v>-370489.03</v>
      </c>
      <c r="D43" s="4">
        <f t="shared" si="0"/>
        <v>2978838.9699999997</v>
      </c>
      <c r="E43" s="4">
        <v>2978838.97</v>
      </c>
      <c r="F43" s="4">
        <v>2976714.73</v>
      </c>
      <c r="G43" s="4">
        <f t="shared" si="1"/>
        <v>0</v>
      </c>
    </row>
    <row r="44" spans="1:7" ht="12" customHeight="1" x14ac:dyDescent="0.2">
      <c r="A44" s="16" t="s">
        <v>46</v>
      </c>
      <c r="B44" s="12">
        <v>18215018</v>
      </c>
      <c r="C44" s="4">
        <v>2414205.6</v>
      </c>
      <c r="D44" s="4">
        <f t="shared" si="0"/>
        <v>20629223.600000001</v>
      </c>
      <c r="E44" s="4">
        <v>20629223.600000001</v>
      </c>
      <c r="F44" s="4">
        <v>20625402.140000001</v>
      </c>
      <c r="G44" s="4">
        <f t="shared" si="1"/>
        <v>0</v>
      </c>
    </row>
    <row r="45" spans="1:7" ht="12" customHeight="1" x14ac:dyDescent="0.2">
      <c r="A45" s="16" t="s">
        <v>47</v>
      </c>
      <c r="B45" s="12">
        <v>4072026</v>
      </c>
      <c r="C45" s="4">
        <v>-1278959.8799999999</v>
      </c>
      <c r="D45" s="4">
        <f t="shared" si="0"/>
        <v>2793066.12</v>
      </c>
      <c r="E45" s="4">
        <v>2793066.12</v>
      </c>
      <c r="F45" s="4">
        <v>2792190.58</v>
      </c>
      <c r="G45" s="4">
        <f t="shared" si="1"/>
        <v>0</v>
      </c>
    </row>
    <row r="46" spans="1:7" ht="12" customHeight="1" x14ac:dyDescent="0.2">
      <c r="A46" s="16" t="s">
        <v>48</v>
      </c>
      <c r="B46" s="12">
        <v>7399396</v>
      </c>
      <c r="C46" s="4">
        <v>1602357.69</v>
      </c>
      <c r="D46" s="4">
        <f t="shared" si="0"/>
        <v>9001753.6899999995</v>
      </c>
      <c r="E46" s="4">
        <v>9001753.6899999995</v>
      </c>
      <c r="F46" s="4">
        <v>8998460.1400000006</v>
      </c>
      <c r="G46" s="4">
        <f t="shared" si="1"/>
        <v>0</v>
      </c>
    </row>
    <row r="47" spans="1:7" ht="12" customHeight="1" x14ac:dyDescent="0.2">
      <c r="A47" s="16" t="s">
        <v>49</v>
      </c>
      <c r="B47" s="12">
        <v>3789556</v>
      </c>
      <c r="C47" s="4">
        <v>-246398.75</v>
      </c>
      <c r="D47" s="4">
        <f t="shared" si="0"/>
        <v>3543157.25</v>
      </c>
      <c r="E47" s="4">
        <v>3543157.25</v>
      </c>
      <c r="F47" s="4">
        <v>3540296.49</v>
      </c>
      <c r="G47" s="4">
        <f t="shared" si="1"/>
        <v>0</v>
      </c>
    </row>
    <row r="48" spans="1:7" ht="12" customHeight="1" x14ac:dyDescent="0.2">
      <c r="A48" s="16" t="s">
        <v>50</v>
      </c>
      <c r="B48" s="12">
        <v>4828760</v>
      </c>
      <c r="C48" s="4">
        <v>965605.99</v>
      </c>
      <c r="D48" s="4">
        <f t="shared" si="0"/>
        <v>5794365.9900000002</v>
      </c>
      <c r="E48" s="4">
        <v>5794365.9900000002</v>
      </c>
      <c r="F48" s="4">
        <v>5792269.2300000004</v>
      </c>
      <c r="G48" s="4">
        <f t="shared" si="1"/>
        <v>0</v>
      </c>
    </row>
    <row r="49" spans="1:7" ht="12" customHeight="1" x14ac:dyDescent="0.2">
      <c r="A49" s="16" t="s">
        <v>51</v>
      </c>
      <c r="B49" s="12">
        <v>18281510</v>
      </c>
      <c r="C49" s="4">
        <v>-10593435.949999999</v>
      </c>
      <c r="D49" s="4">
        <f t="shared" si="0"/>
        <v>7688074.0500000007</v>
      </c>
      <c r="E49" s="4">
        <v>7688074.0499999998</v>
      </c>
      <c r="F49" s="4">
        <v>6009694.2599999998</v>
      </c>
      <c r="G49" s="4">
        <f t="shared" si="1"/>
        <v>0</v>
      </c>
    </row>
    <row r="50" spans="1:7" ht="12" customHeight="1" x14ac:dyDescent="0.2">
      <c r="A50" s="16" t="s">
        <v>52</v>
      </c>
      <c r="B50" s="12">
        <v>13688975</v>
      </c>
      <c r="C50" s="4">
        <v>4188760.86</v>
      </c>
      <c r="D50" s="4">
        <f t="shared" si="0"/>
        <v>17877735.859999999</v>
      </c>
      <c r="E50" s="4">
        <v>16371361.880000001</v>
      </c>
      <c r="F50" s="4">
        <v>16354775.720000001</v>
      </c>
      <c r="G50" s="4">
        <f t="shared" si="1"/>
        <v>1506373.9799999986</v>
      </c>
    </row>
    <row r="51" spans="1:7" ht="12" customHeight="1" x14ac:dyDescent="0.2">
      <c r="A51" s="16" t="s">
        <v>53</v>
      </c>
      <c r="B51" s="12">
        <v>3860554</v>
      </c>
      <c r="C51" s="4">
        <v>1679823.56</v>
      </c>
      <c r="D51" s="4">
        <f t="shared" si="0"/>
        <v>5540377.5600000005</v>
      </c>
      <c r="E51" s="4">
        <v>5540377.5599999996</v>
      </c>
      <c r="F51" s="4">
        <v>5539645.0800000001</v>
      </c>
      <c r="G51" s="4">
        <f t="shared" si="1"/>
        <v>0</v>
      </c>
    </row>
    <row r="52" spans="1:7" ht="12" customHeight="1" x14ac:dyDescent="0.2">
      <c r="A52" s="16" t="s">
        <v>54</v>
      </c>
      <c r="B52" s="12">
        <v>6137196</v>
      </c>
      <c r="C52" s="4">
        <v>4758557.18</v>
      </c>
      <c r="D52" s="4">
        <f t="shared" si="0"/>
        <v>10895753.18</v>
      </c>
      <c r="E52" s="4">
        <v>10895753.18</v>
      </c>
      <c r="F52" s="4">
        <v>10893371.189999999</v>
      </c>
      <c r="G52" s="4">
        <f t="shared" si="1"/>
        <v>0</v>
      </c>
    </row>
    <row r="53" spans="1:7" ht="12" customHeight="1" x14ac:dyDescent="0.2">
      <c r="A53" s="16" t="s">
        <v>55</v>
      </c>
      <c r="B53" s="12">
        <v>2848760</v>
      </c>
      <c r="C53" s="4">
        <v>1449832.95</v>
      </c>
      <c r="D53" s="4">
        <f t="shared" si="0"/>
        <v>4298592.95</v>
      </c>
      <c r="E53" s="4">
        <v>4298592.95</v>
      </c>
      <c r="F53" s="4">
        <v>4272692.5599999996</v>
      </c>
      <c r="G53" s="4">
        <f t="shared" si="1"/>
        <v>0</v>
      </c>
    </row>
    <row r="54" spans="1:7" ht="12" customHeight="1" x14ac:dyDescent="0.2">
      <c r="A54" s="16"/>
      <c r="B54" s="12"/>
      <c r="C54" s="4"/>
      <c r="D54" s="4"/>
      <c r="E54" s="4"/>
      <c r="F54" s="4"/>
      <c r="G54" s="4"/>
    </row>
    <row r="55" spans="1:7" ht="12" customHeight="1" x14ac:dyDescent="0.2">
      <c r="A55" s="16"/>
      <c r="B55" s="12"/>
      <c r="C55" s="4"/>
      <c r="D55" s="4"/>
      <c r="E55" s="4"/>
      <c r="F55" s="4"/>
      <c r="G55" s="4"/>
    </row>
    <row r="56" spans="1:7" ht="12" customHeight="1" x14ac:dyDescent="0.2">
      <c r="A56" s="16"/>
      <c r="B56" s="12"/>
      <c r="C56" s="4"/>
      <c r="D56" s="4"/>
      <c r="E56" s="4"/>
      <c r="F56" s="4"/>
      <c r="G56" s="4"/>
    </row>
    <row r="57" spans="1:7" x14ac:dyDescent="0.2">
      <c r="A57" s="23"/>
      <c r="B57" s="14"/>
      <c r="C57" s="5"/>
      <c r="D57" s="5"/>
      <c r="E57" s="5"/>
      <c r="F57" s="5"/>
      <c r="G57" s="5"/>
    </row>
    <row r="58" spans="1:7" s="21" customFormat="1" ht="15.6" customHeight="1" x14ac:dyDescent="0.2">
      <c r="A58" s="24" t="s">
        <v>11</v>
      </c>
      <c r="B58" s="6">
        <f t="shared" ref="B58:G58" si="2">SUM(B7:B57)</f>
        <v>708410980</v>
      </c>
      <c r="C58" s="6">
        <f>SUM(C7:C57)</f>
        <v>32594321.649999995</v>
      </c>
      <c r="D58" s="6">
        <f t="shared" si="2"/>
        <v>741005301.6500001</v>
      </c>
      <c r="E58" s="6">
        <f t="shared" si="2"/>
        <v>721176762.23000026</v>
      </c>
      <c r="F58" s="6">
        <f t="shared" si="2"/>
        <v>711274568.86000037</v>
      </c>
      <c r="G58" s="6">
        <f t="shared" si="2"/>
        <v>19828539.420000002</v>
      </c>
    </row>
    <row r="59" spans="1:7" x14ac:dyDescent="0.2"/>
    <row r="60" spans="1:7" x14ac:dyDescent="0.2"/>
    <row r="61" spans="1:7" ht="84.95" customHeight="1" x14ac:dyDescent="0.2">
      <c r="A61" s="39" t="s">
        <v>70</v>
      </c>
      <c r="B61" s="40"/>
      <c r="C61" s="40"/>
      <c r="D61" s="40"/>
      <c r="E61" s="40"/>
      <c r="F61" s="40"/>
      <c r="G61" s="41"/>
    </row>
    <row r="62" spans="1:7" x14ac:dyDescent="0.2"/>
    <row r="63" spans="1:7" x14ac:dyDescent="0.2">
      <c r="A63" s="17"/>
      <c r="B63" s="36" t="s">
        <v>18</v>
      </c>
      <c r="C63" s="37"/>
      <c r="D63" s="37"/>
      <c r="E63" s="37"/>
      <c r="F63" s="38"/>
      <c r="G63" s="30" t="s">
        <v>17</v>
      </c>
    </row>
    <row r="64" spans="1:7" ht="22.5" x14ac:dyDescent="0.2">
      <c r="A64" s="18" t="s">
        <v>12</v>
      </c>
      <c r="B64" s="2" t="s">
        <v>13</v>
      </c>
      <c r="C64" s="2" t="s">
        <v>19</v>
      </c>
      <c r="D64" s="2" t="s">
        <v>14</v>
      </c>
      <c r="E64" s="2" t="s">
        <v>15</v>
      </c>
      <c r="F64" s="2" t="s">
        <v>16</v>
      </c>
      <c r="G64" s="31"/>
    </row>
    <row r="65" spans="1:7" x14ac:dyDescent="0.2">
      <c r="A65" s="19"/>
      <c r="B65" s="3">
        <v>1</v>
      </c>
      <c r="C65" s="3">
        <v>2</v>
      </c>
      <c r="D65" s="3" t="s">
        <v>20</v>
      </c>
      <c r="E65" s="3">
        <v>4</v>
      </c>
      <c r="F65" s="3">
        <v>5</v>
      </c>
      <c r="G65" s="3" t="s">
        <v>21</v>
      </c>
    </row>
    <row r="66" spans="1:7" x14ac:dyDescent="0.2">
      <c r="A66" s="25"/>
      <c r="B66" s="8"/>
      <c r="C66" s="8"/>
      <c r="D66" s="8"/>
      <c r="E66" s="8"/>
      <c r="F66" s="8"/>
      <c r="G66" s="8"/>
    </row>
    <row r="67" spans="1:7" ht="13.5" customHeight="1" x14ac:dyDescent="0.2">
      <c r="A67" s="15" t="s">
        <v>0</v>
      </c>
      <c r="B67" s="9">
        <v>0</v>
      </c>
      <c r="C67" s="9">
        <v>0</v>
      </c>
      <c r="D67" s="9">
        <f>B67+C67</f>
        <v>0</v>
      </c>
      <c r="E67" s="9">
        <v>0</v>
      </c>
      <c r="F67" s="9">
        <v>0</v>
      </c>
      <c r="G67" s="9">
        <f>D67-E67</f>
        <v>0</v>
      </c>
    </row>
    <row r="68" spans="1:7" ht="13.5" customHeight="1" x14ac:dyDescent="0.2">
      <c r="A68" s="15" t="s">
        <v>1</v>
      </c>
      <c r="B68" s="9">
        <v>708410980</v>
      </c>
      <c r="C68" s="9">
        <v>32594321.649999999</v>
      </c>
      <c r="D68" s="9">
        <f t="shared" ref="D68:D70" si="3">B68+C68</f>
        <v>741005301.64999998</v>
      </c>
      <c r="E68" s="9">
        <v>721176762.23000002</v>
      </c>
      <c r="F68" s="9">
        <v>711274568.86000001</v>
      </c>
      <c r="G68" s="9">
        <f t="shared" ref="G68:G70" si="4">D68-E68</f>
        <v>19828539.419999957</v>
      </c>
    </row>
    <row r="69" spans="1:7" ht="13.5" customHeight="1" x14ac:dyDescent="0.2">
      <c r="A69" s="15" t="s">
        <v>2</v>
      </c>
      <c r="B69" s="9">
        <v>0</v>
      </c>
      <c r="C69" s="9">
        <v>0</v>
      </c>
      <c r="D69" s="9">
        <f t="shared" si="3"/>
        <v>0</v>
      </c>
      <c r="E69" s="9">
        <v>0</v>
      </c>
      <c r="F69" s="9">
        <v>0</v>
      </c>
      <c r="G69" s="9">
        <f t="shared" si="4"/>
        <v>0</v>
      </c>
    </row>
    <row r="70" spans="1:7" ht="13.5" customHeight="1" x14ac:dyDescent="0.2">
      <c r="A70" s="15" t="s">
        <v>3</v>
      </c>
      <c r="B70" s="9">
        <v>0</v>
      </c>
      <c r="C70" s="9">
        <v>0</v>
      </c>
      <c r="D70" s="9">
        <f t="shared" si="3"/>
        <v>0</v>
      </c>
      <c r="E70" s="9">
        <v>0</v>
      </c>
      <c r="F70" s="9">
        <v>0</v>
      </c>
      <c r="G70" s="9">
        <f t="shared" si="4"/>
        <v>0</v>
      </c>
    </row>
    <row r="71" spans="1:7" ht="13.5" customHeight="1" x14ac:dyDescent="0.2">
      <c r="A71" s="26"/>
      <c r="B71" s="10"/>
      <c r="C71" s="10"/>
      <c r="D71" s="10"/>
      <c r="E71" s="10"/>
      <c r="F71" s="10"/>
      <c r="G71" s="10"/>
    </row>
    <row r="72" spans="1:7" ht="13.5" customHeight="1" x14ac:dyDescent="0.2">
      <c r="A72" s="27" t="s">
        <v>11</v>
      </c>
      <c r="B72" s="6">
        <f t="shared" ref="B72:G72" si="5">SUM(B66:B71)</f>
        <v>708410980</v>
      </c>
      <c r="C72" s="6">
        <f t="shared" si="5"/>
        <v>32594321.649999999</v>
      </c>
      <c r="D72" s="6">
        <f t="shared" si="5"/>
        <v>741005301.64999998</v>
      </c>
      <c r="E72" s="6">
        <f t="shared" si="5"/>
        <v>721176762.23000002</v>
      </c>
      <c r="F72" s="6">
        <f t="shared" si="5"/>
        <v>711274568.86000001</v>
      </c>
      <c r="G72" s="6">
        <f t="shared" si="5"/>
        <v>19828539.419999957</v>
      </c>
    </row>
    <row r="73" spans="1:7" x14ac:dyDescent="0.2"/>
    <row r="74" spans="1:7" x14ac:dyDescent="0.2"/>
    <row r="75" spans="1:7" ht="81" customHeight="1" x14ac:dyDescent="0.2">
      <c r="A75" s="39" t="s">
        <v>71</v>
      </c>
      <c r="B75" s="40"/>
      <c r="C75" s="40"/>
      <c r="D75" s="40"/>
      <c r="E75" s="40"/>
      <c r="F75" s="40"/>
      <c r="G75" s="41"/>
    </row>
    <row r="76" spans="1:7" x14ac:dyDescent="0.2">
      <c r="A76" s="17"/>
      <c r="B76" s="36" t="s">
        <v>18</v>
      </c>
      <c r="C76" s="37"/>
      <c r="D76" s="37"/>
      <c r="E76" s="37"/>
      <c r="F76" s="38"/>
      <c r="G76" s="30" t="s">
        <v>17</v>
      </c>
    </row>
    <row r="77" spans="1:7" ht="22.5" x14ac:dyDescent="0.2">
      <c r="A77" s="18" t="s">
        <v>12</v>
      </c>
      <c r="B77" s="2" t="s">
        <v>13</v>
      </c>
      <c r="C77" s="2" t="s">
        <v>19</v>
      </c>
      <c r="D77" s="2" t="s">
        <v>14</v>
      </c>
      <c r="E77" s="2" t="s">
        <v>15</v>
      </c>
      <c r="F77" s="2" t="s">
        <v>16</v>
      </c>
      <c r="G77" s="31"/>
    </row>
    <row r="78" spans="1:7" x14ac:dyDescent="0.2">
      <c r="A78" s="19"/>
      <c r="B78" s="3">
        <v>1</v>
      </c>
      <c r="C78" s="3">
        <v>2</v>
      </c>
      <c r="D78" s="3" t="s">
        <v>20</v>
      </c>
      <c r="E78" s="3">
        <v>4</v>
      </c>
      <c r="F78" s="3">
        <v>5</v>
      </c>
      <c r="G78" s="3" t="s">
        <v>21</v>
      </c>
    </row>
    <row r="79" spans="1:7" x14ac:dyDescent="0.2">
      <c r="A79" s="25"/>
      <c r="B79" s="8"/>
      <c r="C79" s="8"/>
      <c r="D79" s="8"/>
      <c r="E79" s="8"/>
      <c r="F79" s="8"/>
      <c r="G79" s="8"/>
    </row>
    <row r="80" spans="1:7" x14ac:dyDescent="0.2">
      <c r="A80" s="28" t="s">
        <v>5</v>
      </c>
      <c r="B80" s="9">
        <v>0</v>
      </c>
      <c r="C80" s="9">
        <v>0</v>
      </c>
      <c r="D80" s="9">
        <f>B80+C80</f>
        <v>0</v>
      </c>
      <c r="E80" s="9">
        <v>0</v>
      </c>
      <c r="F80" s="9">
        <v>0</v>
      </c>
      <c r="G80" s="9">
        <f>D80-E80</f>
        <v>0</v>
      </c>
    </row>
    <row r="81" spans="1:8" x14ac:dyDescent="0.2">
      <c r="A81" s="28"/>
      <c r="B81" s="9"/>
      <c r="C81" s="9"/>
      <c r="D81" s="9"/>
      <c r="E81" s="9"/>
      <c r="F81" s="9"/>
      <c r="G81" s="9"/>
    </row>
    <row r="82" spans="1:8" x14ac:dyDescent="0.2">
      <c r="A82" s="28" t="s">
        <v>4</v>
      </c>
      <c r="B82" s="9">
        <v>0</v>
      </c>
      <c r="C82" s="9">
        <v>0</v>
      </c>
      <c r="D82" s="9">
        <f>B82+C82</f>
        <v>0</v>
      </c>
      <c r="E82" s="9">
        <v>0</v>
      </c>
      <c r="F82" s="9">
        <v>0</v>
      </c>
      <c r="G82" s="9">
        <f>D82-E82</f>
        <v>0</v>
      </c>
    </row>
    <row r="83" spans="1:8" x14ac:dyDescent="0.2">
      <c r="A83" s="28"/>
      <c r="B83" s="9"/>
      <c r="C83" s="9"/>
      <c r="D83" s="9"/>
      <c r="E83" s="9"/>
      <c r="F83" s="9"/>
      <c r="G83" s="9"/>
    </row>
    <row r="84" spans="1:8" ht="22.5" x14ac:dyDescent="0.2">
      <c r="A84" s="28" t="s">
        <v>6</v>
      </c>
      <c r="B84" s="9">
        <v>0</v>
      </c>
      <c r="C84" s="9">
        <v>0</v>
      </c>
      <c r="D84" s="9">
        <f>B84+C84</f>
        <v>0</v>
      </c>
      <c r="E84" s="9">
        <v>0</v>
      </c>
      <c r="F84" s="9">
        <v>0</v>
      </c>
      <c r="G84" s="9">
        <f>D84-E84</f>
        <v>0</v>
      </c>
    </row>
    <row r="85" spans="1:8" x14ac:dyDescent="0.2">
      <c r="A85" s="28"/>
      <c r="B85" s="9"/>
      <c r="C85" s="9"/>
      <c r="D85" s="9"/>
      <c r="E85" s="9"/>
      <c r="F85" s="9"/>
      <c r="G85" s="9"/>
    </row>
    <row r="86" spans="1:8" x14ac:dyDescent="0.2">
      <c r="A86" s="28" t="s">
        <v>8</v>
      </c>
      <c r="B86" s="9">
        <v>0</v>
      </c>
      <c r="C86" s="9">
        <v>0</v>
      </c>
      <c r="D86" s="9">
        <f>B86+C86</f>
        <v>0</v>
      </c>
      <c r="E86" s="9">
        <v>0</v>
      </c>
      <c r="F86" s="9">
        <v>0</v>
      </c>
      <c r="G86" s="9">
        <f>D86-E86</f>
        <v>0</v>
      </c>
    </row>
    <row r="87" spans="1:8" x14ac:dyDescent="0.2">
      <c r="A87" s="28"/>
      <c r="B87" s="9"/>
      <c r="C87" s="9"/>
      <c r="D87" s="9"/>
      <c r="E87" s="9"/>
      <c r="F87" s="9"/>
      <c r="G87" s="9"/>
    </row>
    <row r="88" spans="1:8" ht="22.5" x14ac:dyDescent="0.2">
      <c r="A88" s="28" t="s">
        <v>9</v>
      </c>
      <c r="B88" s="9">
        <v>0</v>
      </c>
      <c r="C88" s="9">
        <v>0</v>
      </c>
      <c r="D88" s="9">
        <f>B88+C88</f>
        <v>0</v>
      </c>
      <c r="E88" s="9">
        <v>0</v>
      </c>
      <c r="F88" s="9">
        <v>0</v>
      </c>
      <c r="G88" s="9">
        <f>D88-E88</f>
        <v>0</v>
      </c>
    </row>
    <row r="89" spans="1:8" x14ac:dyDescent="0.2">
      <c r="A89" s="28"/>
      <c r="B89" s="9"/>
      <c r="C89" s="9"/>
      <c r="D89" s="9"/>
      <c r="E89" s="9"/>
      <c r="F89" s="9"/>
      <c r="G89" s="9"/>
    </row>
    <row r="90" spans="1:8" ht="22.5" x14ac:dyDescent="0.2">
      <c r="A90" s="28" t="s">
        <v>10</v>
      </c>
      <c r="B90" s="9">
        <v>0</v>
      </c>
      <c r="C90" s="9">
        <v>0</v>
      </c>
      <c r="D90" s="9">
        <f>B90+C90</f>
        <v>0</v>
      </c>
      <c r="E90" s="9">
        <v>0</v>
      </c>
      <c r="F90" s="9">
        <v>0</v>
      </c>
      <c r="G90" s="9">
        <f>D90-E90</f>
        <v>0</v>
      </c>
    </row>
    <row r="91" spans="1:8" x14ac:dyDescent="0.2">
      <c r="A91" s="28"/>
      <c r="B91" s="9"/>
      <c r="C91" s="9"/>
      <c r="D91" s="9"/>
      <c r="E91" s="9"/>
      <c r="F91" s="9"/>
      <c r="G91" s="9"/>
    </row>
    <row r="92" spans="1:8" x14ac:dyDescent="0.2">
      <c r="A92" s="28" t="s">
        <v>7</v>
      </c>
      <c r="B92" s="9">
        <v>0</v>
      </c>
      <c r="C92" s="9">
        <v>0</v>
      </c>
      <c r="D92" s="9">
        <f>B92+C92</f>
        <v>0</v>
      </c>
      <c r="E92" s="9">
        <v>0</v>
      </c>
      <c r="F92" s="9">
        <v>0</v>
      </c>
      <c r="G92" s="9">
        <f>D92-E92</f>
        <v>0</v>
      </c>
    </row>
    <row r="93" spans="1:8" x14ac:dyDescent="0.2">
      <c r="A93" s="29"/>
      <c r="B93" s="10"/>
      <c r="C93" s="10"/>
      <c r="D93" s="10"/>
      <c r="E93" s="10"/>
      <c r="F93" s="10"/>
      <c r="G93" s="10"/>
    </row>
    <row r="94" spans="1:8" s="21" customFormat="1" ht="15.6" customHeight="1" x14ac:dyDescent="0.2">
      <c r="A94" s="24" t="s">
        <v>11</v>
      </c>
      <c r="B94" s="20">
        <f t="shared" ref="B94:G94" si="6">SUM(B79:B93)</f>
        <v>0</v>
      </c>
      <c r="C94" s="20">
        <f t="shared" si="6"/>
        <v>0</v>
      </c>
      <c r="D94" s="20">
        <f t="shared" si="6"/>
        <v>0</v>
      </c>
      <c r="E94" s="20">
        <f t="shared" si="6"/>
        <v>0</v>
      </c>
      <c r="F94" s="20">
        <f t="shared" si="6"/>
        <v>0</v>
      </c>
      <c r="G94" s="20">
        <f t="shared" si="6"/>
        <v>0</v>
      </c>
    </row>
    <row r="95" spans="1:8" x14ac:dyDescent="0.2"/>
    <row r="96" spans="1:8" ht="12.75" customHeight="1" x14ac:dyDescent="0.2">
      <c r="A96" s="32" t="s">
        <v>22</v>
      </c>
      <c r="B96" s="32"/>
      <c r="C96" s="32"/>
      <c r="D96" s="32"/>
      <c r="E96" s="32"/>
      <c r="F96" s="32"/>
      <c r="G96" s="32"/>
      <c r="H96" s="32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sheetProtection formatCells="0" formatColumns="0" formatRows="0" insertRows="0" deleteRows="0" autoFilter="0"/>
  <mergeCells count="10">
    <mergeCell ref="A96:H96"/>
    <mergeCell ref="B76:F76"/>
    <mergeCell ref="G76:G77"/>
    <mergeCell ref="A1:G1"/>
    <mergeCell ref="A61:G61"/>
    <mergeCell ref="A75:G75"/>
    <mergeCell ref="B63:F63"/>
    <mergeCell ref="G63:G64"/>
    <mergeCell ref="B3:F3"/>
    <mergeCell ref="G3:G4"/>
  </mergeCells>
  <printOptions horizontalCentered="1"/>
  <pageMargins left="0.11811023622047245" right="0.11811023622047245" top="0.55118110236220474" bottom="0.74803149606299213" header="0.31496062992125984" footer="0.31496062992125984"/>
  <pageSetup scale="67" fitToHeight="0" orientation="portrait" r:id="rId1"/>
  <rowBreaks count="1" manualBreakCount="1">
    <brk id="73" max="16383" man="1"/>
  </rowBreaks>
  <ignoredErrors>
    <ignoredError sqref="D18:D53 B58:G58 D67:G67 G72 D72 D80:D94 G80:G94 G15:G53 D69:G71 D68 G68 G7:G13 D7:D13" unlockedFormula="1"/>
    <ignoredError sqref="B72:C72 E72:F72 E94:F94 B94:C94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2024-01-26T02:05:18Z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