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5_LDF\"/>
    </mc:Choice>
  </mc:AlternateContent>
  <xr:revisionPtr revIDLastSave="0" documentId="13_ncr:1_{E7418587-A147-440D-8C1E-BDDF2FA3B9E1}" xr6:coauthVersionLast="47" xr6:coauthVersionMax="47" xr10:uidLastSave="{00000000-0000-0000-0000-000000000000}"/>
  <bookViews>
    <workbookView xWindow="-120" yWindow="-120" windowWidth="29040" windowHeight="15720" tabRatio="822" xr2:uid="{0997056E-72B7-4668-9232-7594B3306523}"/>
  </bookViews>
  <sheets>
    <sheet name="Formato 6b" sheetId="17" r:id="rId1"/>
  </sheets>
  <externalReferences>
    <externalReference r:id="rId2"/>
    <externalReference r:id="rId3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7" l="1"/>
  <c r="B68" i="17" s="1"/>
  <c r="D68" i="17" s="1"/>
  <c r="G68" i="17" s="1"/>
  <c r="C9" i="17"/>
  <c r="E9" i="17"/>
  <c r="F9" i="17"/>
  <c r="D10" i="17"/>
  <c r="D9" i="17" s="1"/>
  <c r="G10" i="17"/>
  <c r="D11" i="17"/>
  <c r="G11" i="17" s="1"/>
  <c r="D12" i="17"/>
  <c r="G12" i="17"/>
  <c r="D13" i="17"/>
  <c r="G13" i="17"/>
  <c r="D14" i="17"/>
  <c r="G14" i="17"/>
  <c r="D15" i="17"/>
  <c r="G15" i="17" s="1"/>
  <c r="D16" i="17"/>
  <c r="G16" i="17"/>
  <c r="D17" i="17"/>
  <c r="G17" i="17"/>
  <c r="D18" i="17"/>
  <c r="G18" i="17"/>
  <c r="D19" i="17"/>
  <c r="G19" i="17" s="1"/>
  <c r="D20" i="17"/>
  <c r="G20" i="17"/>
  <c r="D21" i="17"/>
  <c r="G21" i="17"/>
  <c r="D22" i="17"/>
  <c r="G22" i="17"/>
  <c r="D23" i="17"/>
  <c r="G23" i="17" s="1"/>
  <c r="D24" i="17"/>
  <c r="G24" i="17"/>
  <c r="D25" i="17"/>
  <c r="G25" i="17"/>
  <c r="D26" i="17"/>
  <c r="G26" i="17"/>
  <c r="D27" i="17"/>
  <c r="G27" i="17" s="1"/>
  <c r="D28" i="17"/>
  <c r="G28" i="17"/>
  <c r="D29" i="17"/>
  <c r="G29" i="17"/>
  <c r="D30" i="17"/>
  <c r="G30" i="17"/>
  <c r="D31" i="17"/>
  <c r="G31" i="17" s="1"/>
  <c r="D32" i="17"/>
  <c r="G32" i="17"/>
  <c r="D33" i="17"/>
  <c r="G33" i="17"/>
  <c r="D34" i="17"/>
  <c r="G34" i="17"/>
  <c r="D35" i="17"/>
  <c r="G35" i="17" s="1"/>
  <c r="D36" i="17"/>
  <c r="G36" i="17"/>
  <c r="D37" i="17"/>
  <c r="G37" i="17"/>
  <c r="D38" i="17"/>
  <c r="G38" i="17"/>
  <c r="D39" i="17"/>
  <c r="G39" i="17" s="1"/>
  <c r="D40" i="17"/>
  <c r="G40" i="17"/>
  <c r="D41" i="17"/>
  <c r="G41" i="17"/>
  <c r="D42" i="17"/>
  <c r="G42" i="17"/>
  <c r="D43" i="17"/>
  <c r="G43" i="17" s="1"/>
  <c r="D44" i="17"/>
  <c r="G44" i="17"/>
  <c r="D45" i="17"/>
  <c r="G45" i="17"/>
  <c r="D46" i="17"/>
  <c r="G46" i="17"/>
  <c r="D47" i="17"/>
  <c r="G47" i="17" s="1"/>
  <c r="D48" i="17"/>
  <c r="G48" i="17"/>
  <c r="D49" i="17"/>
  <c r="G49" i="17"/>
  <c r="D50" i="17"/>
  <c r="G50" i="17"/>
  <c r="D51" i="17"/>
  <c r="G51" i="17" s="1"/>
  <c r="D52" i="17"/>
  <c r="G52" i="17"/>
  <c r="D53" i="17"/>
  <c r="G53" i="17"/>
  <c r="D54" i="17"/>
  <c r="G54" i="17"/>
  <c r="D55" i="17"/>
  <c r="G55" i="17" s="1"/>
  <c r="D56" i="17"/>
  <c r="G56" i="17"/>
  <c r="B58" i="17"/>
  <c r="C58" i="17"/>
  <c r="E58" i="17"/>
  <c r="F58" i="17"/>
  <c r="D59" i="17"/>
  <c r="D58" i="17" s="1"/>
  <c r="G59" i="17"/>
  <c r="D60" i="17"/>
  <c r="G60" i="17"/>
  <c r="D61" i="17"/>
  <c r="G61" i="17"/>
  <c r="D62" i="17"/>
  <c r="G62" i="17" s="1"/>
  <c r="D63" i="17"/>
  <c r="G63" i="17"/>
  <c r="D64" i="17"/>
  <c r="G64" i="17"/>
  <c r="D65" i="17"/>
  <c r="G65" i="17"/>
  <c r="D66" i="17"/>
  <c r="G66" i="17" s="1"/>
  <c r="D67" i="17"/>
  <c r="G67" i="17"/>
  <c r="C68" i="17"/>
  <c r="E68" i="17"/>
  <c r="F68" i="17"/>
  <c r="G9" i="17" l="1"/>
  <c r="G58" i="17"/>
</calcChain>
</file>

<file path=xl/sharedStrings.xml><?xml version="1.0" encoding="utf-8"?>
<sst xmlns="http://schemas.openxmlformats.org/spreadsheetml/2006/main" count="74" uniqueCount="72">
  <si>
    <t>(PESOS)</t>
  </si>
  <si>
    <t>Concepto (c)</t>
  </si>
  <si>
    <t>*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</si>
  <si>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</si>
  <si>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</si>
  <si>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</si>
  <si>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</si>
  <si>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</si>
  <si>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</si>
  <si>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</si>
  <si>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</si>
  <si>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</si>
  <si>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</si>
  <si>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</si>
  <si>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</si>
  <si>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</si>
  <si>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</si>
  <si>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</si>
  <si>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</si>
  <si>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</si>
  <si>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</si>
  <si>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</si>
  <si>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</si>
  <si>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</si>
  <si>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</si>
  <si>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</si>
  <si>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</si>
  <si>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</si>
  <si>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</si>
  <si>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</si>
  <si>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</si>
  <si>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</si>
  <si>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</si>
  <si>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</si>
  <si>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</si>
  <si>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</si>
  <si>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</si>
  <si>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</si>
  <si>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</si>
  <si>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</si>
  <si>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</si>
  <si>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</si>
  <si>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</si>
  <si>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</si>
  <si>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del 01 de Enero al 31 de Diciembre de 2023</t>
  </si>
  <si>
    <t xml:space="preserve"> Poder Legislativo del Estado de Guanajuato</t>
  </si>
  <si>
    <t>21112-C301 CONTRALORIA INTERNA</t>
  </si>
  <si>
    <t>21112-C221 DIR. DEL REL. INTERINSTITUCIONALES</t>
  </si>
  <si>
    <t>21112-C220 DIRECCION DE ESTUDIOS PARLAMENTARIOS</t>
  </si>
  <si>
    <t>21112-C218 DIR DE PROCESO LEGISLATIVO</t>
  </si>
  <si>
    <t>21112-C217 SEGUIMIENTO Y ANALISIS DE IMPACTO LEGISL</t>
  </si>
  <si>
    <t>21112-C215 DIRECCIÓN DE ASUNTOS JURÍDICOS</t>
  </si>
  <si>
    <t>21112-C212 DIR. DE REC. MATERIALES Y SERV. GRALES.</t>
  </si>
  <si>
    <t>21112-C211 DIRECCION DE TECNOLOGIAS DE LA INFORMACI</t>
  </si>
  <si>
    <t>21112-C210 COORDINACION DE CONTABILIDAD</t>
  </si>
  <si>
    <t>21112-C209 DIRECCION DE DESARROLLO INSTITUCIONAL</t>
  </si>
  <si>
    <t>21112-C208 DIRECCION GENERAL DE ADMINISTRACION</t>
  </si>
  <si>
    <t>21112-C207 UNIDAD DE GESTION SOCIAL</t>
  </si>
  <si>
    <t>21112-C206 INSTITUTO DE INVESTIGACIONES LEGISLATIVA</t>
  </si>
  <si>
    <t>21112-C205 UNIDAD DE ACCESO A LA INFORMACION PUBLIC</t>
  </si>
  <si>
    <t>21112-C204 UNIDAD DE ESTUDIOS DE LAS FINANZAS PUBL</t>
  </si>
  <si>
    <t>21112-C203 UNIDAD DEL DIARIO DE LOS DEBATES</t>
  </si>
  <si>
    <t>21112-C202 DIRECCION GENERAL DE APOYO PARLAMENTARIO</t>
  </si>
  <si>
    <t>21112-C201 DESPACHO DE SECRETARIA GENERAL</t>
  </si>
  <si>
    <t>21112-C112 SIN PARTIDO</t>
  </si>
  <si>
    <t>21112-C111 REPRESENTACIÓN PARLAMENTARIA MOV. CIUDADANO</t>
  </si>
  <si>
    <t>21112-C110 GRUPO PARLAMENTARIO MORENA</t>
  </si>
  <si>
    <t>21112-C108 MESA DIRECTIVA</t>
  </si>
  <si>
    <t>21112-C105 GRUPO PARLAMENTARIO PVEM</t>
  </si>
  <si>
    <t>21112-C103 GRUPO PARLAMENTARIO PRI</t>
  </si>
  <si>
    <t>21112-C102 GRUPO PARLAMENTARIO PAN</t>
  </si>
  <si>
    <t>21112-C101 JUNTA DE GOB.Y COORDINACION POLITICA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</si>
</sst>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9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0" xfId="0" applyFont="1" applyBorder="1" applyAlignment="1">
      <alignment horizontal="left" vertical="center" indent="3"/>
    </xf>
    <xf numFmtId="0" fontId="3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 applyProtection="1">
      <alignment horizontal="left" vertical="center" indent="6"/>
      <protection locked="0"/>
    </xf>
    <xf numFmtId="165" fontId="0" fillId="0" borderId="12" xfId="1" applyNumberFormat="1" applyFont="1" applyBorder="1" applyAlignment="1">
      <alignment vertical="center"/>
    </xf>
    <xf numFmtId="2" fontId="2" fillId="0" borderId="11" xfId="1" applyNumberFormat="1" applyFont="1" applyFill="1" applyBorder="1" applyAlignment="1" applyProtection="1">
      <alignment vertical="center"/>
      <protection locked="0"/>
    </xf>
    <xf numFmtId="2" fontId="0" fillId="0" borderId="11" xfId="1" applyNumberFormat="1" applyFont="1" applyFill="1" applyBorder="1" applyAlignment="1" applyProtection="1">
      <alignment vertical="center"/>
      <protection locked="0"/>
    </xf>
    <xf numFmtId="2" fontId="0" fillId="0" borderId="11" xfId="1" applyNumberFormat="1" applyFont="1" applyFill="1" applyBorder="1" applyAlignment="1">
      <alignment vertical="center"/>
    </xf>
    <xf numFmtId="2" fontId="1" fillId="0" borderId="11" xfId="1" applyNumberFormat="1" applyFont="1" applyFill="1" applyBorder="1" applyAlignment="1" applyProtection="1">
      <alignment vertical="center"/>
      <protection locked="0"/>
    </xf>
    <xf numFmtId="2" fontId="2" fillId="0" borderId="10" xfId="1" applyNumberFormat="1" applyFont="1" applyFill="1" applyBorder="1" applyAlignment="1" applyProtection="1">
      <alignment vertical="center"/>
      <protection locked="0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8">
    <cellStyle name="Millares" xfId="1" builtinId="3"/>
    <cellStyle name="Millares 2" xfId="4" xr:uid="{7248CD22-0050-4247-93F9-2B3D742FD5A0}"/>
    <cellStyle name="Millares 3" xfId="5" xr:uid="{B6F6377D-D34C-4EB7-9FB1-ADA3BF54C11F}"/>
    <cellStyle name="Millares 4" xfId="6" xr:uid="{F69BCC26-0E8E-450C-A2EB-D9B67FB10BE9}"/>
    <cellStyle name="Normal" xfId="0" builtinId="0"/>
    <cellStyle name="Normal 2" xfId="3" xr:uid="{89472E89-97AA-4EA8-B655-75A81CD8B415}"/>
    <cellStyle name="Normal 2 2" xfId="2" xr:uid="{EE78EA45-3A49-4CE2-BD84-81B4D99659E3}"/>
    <cellStyle name="Normal 3" xfId="7" xr:uid="{B30B9585-7F58-4350-974E-FEA0A8A0C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\LDF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2A20B-CD6D-47BA-83E5-AFAFF351E42F}">
  <dimension ref="A1:H72"/>
  <sheetViews>
    <sheetView showGridLines="0" tabSelected="1" zoomScaleNormal="100" workbookViewId="0">
      <selection activeCell="B23" sqref="B23"/>
    </sheetView>
  </sheetViews>
  <sheetFormatPr baseColWidth="10" defaultColWidth="0" defaultRowHeight="15" zeroHeight="1" x14ac:dyDescent="0.25"/>
  <cols>
    <col min="1" max="1" width="68.5703125" bestFit="1" customWidth="1"/>
    <col min="2" max="7" width="21.7109375" customWidth="1"/>
    <col min="8" max="8" width="4.42578125" customWidth="1"/>
    <col min="9" max="16384" width="11.42578125" hidden="1"/>
  </cols>
  <sheetData>
    <row r="1" spans="1:7" ht="53.25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7" ht="15.75" x14ac:dyDescent="0.25">
      <c r="A2" s="23" t="s">
        <v>45</v>
      </c>
      <c r="B2" s="24"/>
      <c r="C2" s="24"/>
      <c r="D2" s="24"/>
      <c r="E2" s="24"/>
      <c r="F2" s="24"/>
      <c r="G2" s="25"/>
    </row>
    <row r="3" spans="1:7" ht="15.75" x14ac:dyDescent="0.25">
      <c r="A3" s="26" t="s">
        <v>7</v>
      </c>
      <c r="B3" s="27"/>
      <c r="C3" s="27"/>
      <c r="D3" s="27"/>
      <c r="E3" s="27"/>
      <c r="F3" s="27"/>
      <c r="G3" s="28"/>
    </row>
    <row r="4" spans="1:7" ht="15.75" x14ac:dyDescent="0.25">
      <c r="A4" s="26" t="s">
        <v>13</v>
      </c>
      <c r="B4" s="27"/>
      <c r="C4" s="27"/>
      <c r="D4" s="27"/>
      <c r="E4" s="27"/>
      <c r="F4" s="27"/>
      <c r="G4" s="28"/>
    </row>
    <row r="5" spans="1:7" ht="15.75" x14ac:dyDescent="0.25">
      <c r="A5" s="26" t="s">
        <v>44</v>
      </c>
      <c r="B5" s="27"/>
      <c r="C5" s="27"/>
      <c r="D5" s="27"/>
      <c r="E5" s="27"/>
      <c r="F5" s="27"/>
      <c r="G5" s="28"/>
    </row>
    <row r="6" spans="1:7" ht="15.75" x14ac:dyDescent="0.25">
      <c r="A6" s="17" t="s">
        <v>0</v>
      </c>
      <c r="B6" s="18"/>
      <c r="C6" s="18"/>
      <c r="D6" s="18"/>
      <c r="E6" s="18"/>
      <c r="F6" s="18"/>
      <c r="G6" s="19"/>
    </row>
    <row r="7" spans="1:7" x14ac:dyDescent="0.25">
      <c r="A7" s="14" t="s">
        <v>1</v>
      </c>
      <c r="B7" s="20" t="s">
        <v>8</v>
      </c>
      <c r="C7" s="20"/>
      <c r="D7" s="20"/>
      <c r="E7" s="20"/>
      <c r="F7" s="20"/>
      <c r="G7" s="21" t="s">
        <v>9</v>
      </c>
    </row>
    <row r="8" spans="1:7" ht="30" x14ac:dyDescent="0.25">
      <c r="A8" s="15"/>
      <c r="B8" s="13" t="s">
        <v>10</v>
      </c>
      <c r="C8" s="12" t="s">
        <v>5</v>
      </c>
      <c r="D8" s="13" t="s">
        <v>6</v>
      </c>
      <c r="E8" s="13" t="s">
        <v>3</v>
      </c>
      <c r="F8" s="13" t="s">
        <v>4</v>
      </c>
      <c r="G8" s="22"/>
    </row>
    <row r="9" spans="1:7" x14ac:dyDescent="0.25">
      <c r="A9" s="2" t="s">
        <v>14</v>
      </c>
      <c r="B9" s="11">
        <f t="shared" ref="B9:G9" si="0">SUM(B10:B57)</f>
        <v>708410980</v>
      </c>
      <c r="C9" s="11">
        <f t="shared" si="0"/>
        <v>32011615.489999995</v>
      </c>
      <c r="D9" s="11">
        <f t="shared" si="0"/>
        <v>740422595.49000013</v>
      </c>
      <c r="E9" s="11">
        <f t="shared" si="0"/>
        <v>720594056.07000017</v>
      </c>
      <c r="F9" s="11">
        <f t="shared" si="0"/>
        <v>710691862.70000029</v>
      </c>
      <c r="G9" s="11">
        <f t="shared" si="0"/>
        <v>19828539.420000002</v>
      </c>
    </row>
    <row r="10" spans="1:7" x14ac:dyDescent="0.25">
      <c r="A10" s="5" t="s">
        <v>71</v>
      </c>
      <c r="B10" s="10">
        <v>11698585</v>
      </c>
      <c r="C10" s="10">
        <v>-7238906.2199999997</v>
      </c>
      <c r="D10" s="8">
        <f t="shared" ref="D10:D56" si="1">B10+C10</f>
        <v>4459678.78</v>
      </c>
      <c r="E10" s="10">
        <v>4459678.78</v>
      </c>
      <c r="F10" s="10">
        <v>4450746.22</v>
      </c>
      <c r="G10" s="8">
        <f t="shared" ref="G10:G56" si="2">D10-E10</f>
        <v>0</v>
      </c>
    </row>
    <row r="11" spans="1:7" x14ac:dyDescent="0.25">
      <c r="A11" s="5" t="s">
        <v>70</v>
      </c>
      <c r="B11" s="10">
        <v>143103714</v>
      </c>
      <c r="C11" s="10">
        <v>9738098.9600000009</v>
      </c>
      <c r="D11" s="8">
        <f t="shared" si="1"/>
        <v>152841812.96000001</v>
      </c>
      <c r="E11" s="10">
        <v>152841812.96000001</v>
      </c>
      <c r="F11" s="10">
        <v>149816572.34999999</v>
      </c>
      <c r="G11" s="8">
        <f t="shared" si="2"/>
        <v>0</v>
      </c>
    </row>
    <row r="12" spans="1:7" x14ac:dyDescent="0.25">
      <c r="A12" s="5" t="s">
        <v>69</v>
      </c>
      <c r="B12" s="10">
        <v>27411992</v>
      </c>
      <c r="C12" s="10">
        <v>-510554.79</v>
      </c>
      <c r="D12" s="8">
        <f t="shared" si="1"/>
        <v>26901437.210000001</v>
      </c>
      <c r="E12" s="10">
        <v>26901437.210000001</v>
      </c>
      <c r="F12" s="10">
        <v>26642917.190000001</v>
      </c>
      <c r="G12" s="8">
        <f t="shared" si="2"/>
        <v>0</v>
      </c>
    </row>
    <row r="13" spans="1:7" x14ac:dyDescent="0.25">
      <c r="A13" s="5" t="s">
        <v>68</v>
      </c>
      <c r="B13" s="10">
        <v>13700641</v>
      </c>
      <c r="C13" s="10">
        <v>379103.94</v>
      </c>
      <c r="D13" s="8">
        <f t="shared" si="1"/>
        <v>14079744.939999999</v>
      </c>
      <c r="E13" s="10">
        <v>14079744.939999999</v>
      </c>
      <c r="F13" s="10">
        <v>13862238.609999999</v>
      </c>
      <c r="G13" s="8">
        <f t="shared" si="2"/>
        <v>0</v>
      </c>
    </row>
    <row r="14" spans="1:7" x14ac:dyDescent="0.25">
      <c r="A14" s="5" t="s">
        <v>67</v>
      </c>
      <c r="B14" s="10">
        <v>922440</v>
      </c>
      <c r="C14" s="10">
        <v>-2251.5100000000002</v>
      </c>
      <c r="D14" s="8">
        <f t="shared" si="1"/>
        <v>920188.49</v>
      </c>
      <c r="E14" s="10">
        <v>920188.49</v>
      </c>
      <c r="F14" s="10">
        <v>920188.49</v>
      </c>
      <c r="G14" s="8">
        <f t="shared" si="2"/>
        <v>0</v>
      </c>
    </row>
    <row r="15" spans="1:7" x14ac:dyDescent="0.25">
      <c r="A15" s="5" t="s">
        <v>66</v>
      </c>
      <c r="B15" s="10">
        <v>54369885</v>
      </c>
      <c r="C15" s="10">
        <v>3137316.9</v>
      </c>
      <c r="D15" s="8">
        <f t="shared" si="1"/>
        <v>57507201.899999999</v>
      </c>
      <c r="E15" s="10">
        <v>57491249.579999998</v>
      </c>
      <c r="F15" s="10">
        <v>56902778.649999999</v>
      </c>
      <c r="G15" s="8">
        <f t="shared" si="2"/>
        <v>15952.320000000298</v>
      </c>
    </row>
    <row r="16" spans="1:7" x14ac:dyDescent="0.25">
      <c r="A16" s="5" t="s">
        <v>65</v>
      </c>
      <c r="B16" s="10">
        <v>6883164</v>
      </c>
      <c r="C16" s="10">
        <v>362836.12</v>
      </c>
      <c r="D16" s="8">
        <f t="shared" si="1"/>
        <v>7246000.1200000001</v>
      </c>
      <c r="E16" s="10">
        <v>7246000.1200000001</v>
      </c>
      <c r="F16" s="10">
        <v>7235029.0199999996</v>
      </c>
      <c r="G16" s="8">
        <f t="shared" si="2"/>
        <v>0</v>
      </c>
    </row>
    <row r="17" spans="1:7" x14ac:dyDescent="0.25">
      <c r="A17" s="5" t="s">
        <v>64</v>
      </c>
      <c r="B17" s="10">
        <v>0</v>
      </c>
      <c r="C17" s="10">
        <v>984010.64</v>
      </c>
      <c r="D17" s="8">
        <f t="shared" si="1"/>
        <v>984010.64</v>
      </c>
      <c r="E17" s="10">
        <v>984010.64</v>
      </c>
      <c r="F17" s="10">
        <v>984010.64</v>
      </c>
      <c r="G17" s="8">
        <f t="shared" si="2"/>
        <v>0</v>
      </c>
    </row>
    <row r="18" spans="1:7" x14ac:dyDescent="0.25">
      <c r="A18" s="5" t="s">
        <v>63</v>
      </c>
      <c r="B18" s="10">
        <v>8956599</v>
      </c>
      <c r="C18" s="10">
        <v>467165.91</v>
      </c>
      <c r="D18" s="8">
        <f t="shared" si="1"/>
        <v>9423764.9100000001</v>
      </c>
      <c r="E18" s="10">
        <v>9423764.9100000001</v>
      </c>
      <c r="F18" s="10">
        <v>9423764.9100000001</v>
      </c>
      <c r="G18" s="8">
        <f t="shared" si="2"/>
        <v>0</v>
      </c>
    </row>
    <row r="19" spans="1:7" x14ac:dyDescent="0.25">
      <c r="A19" s="5" t="s">
        <v>62</v>
      </c>
      <c r="B19" s="10">
        <v>18701287</v>
      </c>
      <c r="C19" s="10">
        <v>1111682.68</v>
      </c>
      <c r="D19" s="8">
        <f t="shared" si="1"/>
        <v>19812969.68</v>
      </c>
      <c r="E19" s="10">
        <v>19812969.68</v>
      </c>
      <c r="F19" s="10">
        <v>19812969.68</v>
      </c>
      <c r="G19" s="8">
        <f t="shared" si="2"/>
        <v>0</v>
      </c>
    </row>
    <row r="20" spans="1:7" x14ac:dyDescent="0.25">
      <c r="A20" s="5" t="s">
        <v>61</v>
      </c>
      <c r="B20" s="10">
        <v>5833862</v>
      </c>
      <c r="C20" s="10">
        <v>-256817.77</v>
      </c>
      <c r="D20" s="8">
        <f t="shared" si="1"/>
        <v>5577044.2300000004</v>
      </c>
      <c r="E20" s="10">
        <v>5577044.2300000004</v>
      </c>
      <c r="F20" s="10">
        <v>5577044.2300000004</v>
      </c>
      <c r="G20" s="8">
        <f t="shared" si="2"/>
        <v>0</v>
      </c>
    </row>
    <row r="21" spans="1:7" x14ac:dyDescent="0.25">
      <c r="A21" s="5" t="s">
        <v>60</v>
      </c>
      <c r="B21" s="10">
        <v>8565297</v>
      </c>
      <c r="C21" s="10">
        <v>189681.54</v>
      </c>
      <c r="D21" s="8">
        <f t="shared" si="1"/>
        <v>8754978.5399999991</v>
      </c>
      <c r="E21" s="10">
        <v>8754978.5399999991</v>
      </c>
      <c r="F21" s="10">
        <v>8754978.5399999991</v>
      </c>
      <c r="G21" s="8">
        <f t="shared" si="2"/>
        <v>0</v>
      </c>
    </row>
    <row r="22" spans="1:7" x14ac:dyDescent="0.25">
      <c r="A22" s="5" t="s">
        <v>59</v>
      </c>
      <c r="B22" s="10">
        <v>5318716</v>
      </c>
      <c r="C22" s="10">
        <v>-1089403.68</v>
      </c>
      <c r="D22" s="8">
        <f t="shared" si="1"/>
        <v>4229312.32</v>
      </c>
      <c r="E22" s="10">
        <v>4229312.32</v>
      </c>
      <c r="F22" s="10">
        <v>4229312.32</v>
      </c>
      <c r="G22" s="8">
        <f t="shared" si="2"/>
        <v>0</v>
      </c>
    </row>
    <row r="23" spans="1:7" x14ac:dyDescent="0.25">
      <c r="A23" s="5" t="s">
        <v>58</v>
      </c>
      <c r="B23" s="10">
        <v>7789048</v>
      </c>
      <c r="C23" s="10">
        <v>904598.11</v>
      </c>
      <c r="D23" s="8">
        <f t="shared" si="1"/>
        <v>8693646.1099999994</v>
      </c>
      <c r="E23" s="10">
        <v>8693646.1099999994</v>
      </c>
      <c r="F23" s="10">
        <v>8652100.5999999996</v>
      </c>
      <c r="G23" s="8">
        <f t="shared" si="2"/>
        <v>0</v>
      </c>
    </row>
    <row r="24" spans="1:7" x14ac:dyDescent="0.25">
      <c r="A24" s="5" t="s">
        <v>57</v>
      </c>
      <c r="B24" s="10">
        <v>5740182</v>
      </c>
      <c r="C24" s="10">
        <v>1272305.55</v>
      </c>
      <c r="D24" s="8">
        <f t="shared" si="1"/>
        <v>7012487.5499999998</v>
      </c>
      <c r="E24" s="10">
        <v>7012487.5499999998</v>
      </c>
      <c r="F24" s="10">
        <v>7012487.5499999998</v>
      </c>
      <c r="G24" s="8">
        <f t="shared" si="2"/>
        <v>0</v>
      </c>
    </row>
    <row r="25" spans="1:7" x14ac:dyDescent="0.25">
      <c r="A25" s="5" t="s">
        <v>56</v>
      </c>
      <c r="B25" s="10">
        <v>25048683</v>
      </c>
      <c r="C25" s="10">
        <v>-3827574.05</v>
      </c>
      <c r="D25" s="8">
        <f t="shared" si="1"/>
        <v>21221108.949999999</v>
      </c>
      <c r="E25" s="10">
        <v>12275609.539999999</v>
      </c>
      <c r="F25" s="10">
        <v>10985841.57</v>
      </c>
      <c r="G25" s="8">
        <f t="shared" si="2"/>
        <v>8945499.4100000001</v>
      </c>
    </row>
    <row r="26" spans="1:7" x14ac:dyDescent="0.25">
      <c r="A26" s="5" t="s">
        <v>55</v>
      </c>
      <c r="B26" s="10">
        <v>10230068</v>
      </c>
      <c r="C26" s="10">
        <v>3592477.64</v>
      </c>
      <c r="D26" s="8">
        <f t="shared" si="1"/>
        <v>13822545.640000001</v>
      </c>
      <c r="E26" s="10">
        <v>12890529.529999999</v>
      </c>
      <c r="F26" s="10">
        <v>12888181.529999999</v>
      </c>
      <c r="G26" s="8">
        <f t="shared" si="2"/>
        <v>932016.11000000127</v>
      </c>
    </row>
    <row r="27" spans="1:7" x14ac:dyDescent="0.25">
      <c r="A27" s="5" t="s">
        <v>54</v>
      </c>
      <c r="B27" s="10">
        <v>9189743</v>
      </c>
      <c r="C27" s="10">
        <v>396411.15</v>
      </c>
      <c r="D27" s="8">
        <f t="shared" si="1"/>
        <v>9586154.1500000004</v>
      </c>
      <c r="E27" s="10">
        <v>9469879.2300000004</v>
      </c>
      <c r="F27" s="10">
        <v>9469879.2300000004</v>
      </c>
      <c r="G27" s="8">
        <f t="shared" si="2"/>
        <v>116274.91999999993</v>
      </c>
    </row>
    <row r="28" spans="1:7" x14ac:dyDescent="0.25">
      <c r="A28" s="5" t="s">
        <v>53</v>
      </c>
      <c r="B28" s="10">
        <v>22570358</v>
      </c>
      <c r="C28" s="10">
        <v>1103059.52</v>
      </c>
      <c r="D28" s="8">
        <f t="shared" si="1"/>
        <v>23673417.52</v>
      </c>
      <c r="E28" s="10">
        <v>20307551.149999999</v>
      </c>
      <c r="F28" s="10">
        <v>20307551.149999999</v>
      </c>
      <c r="G28" s="8">
        <f t="shared" si="2"/>
        <v>3365866.370000001</v>
      </c>
    </row>
    <row r="29" spans="1:7" x14ac:dyDescent="0.25">
      <c r="A29" s="5" t="s">
        <v>52</v>
      </c>
      <c r="B29" s="10">
        <v>51640110</v>
      </c>
      <c r="C29" s="10">
        <v>8613957.1799999997</v>
      </c>
      <c r="D29" s="8">
        <f t="shared" si="1"/>
        <v>60254067.18</v>
      </c>
      <c r="E29" s="10">
        <v>56021430.850000001</v>
      </c>
      <c r="F29" s="10">
        <v>55613708.240000002</v>
      </c>
      <c r="G29" s="8">
        <f t="shared" si="2"/>
        <v>4232636.3299999982</v>
      </c>
    </row>
    <row r="30" spans="1:7" x14ac:dyDescent="0.25">
      <c r="A30" s="5" t="s">
        <v>51</v>
      </c>
      <c r="B30" s="10">
        <v>3968302</v>
      </c>
      <c r="C30" s="10">
        <v>-126953.42</v>
      </c>
      <c r="D30" s="8">
        <f t="shared" si="1"/>
        <v>3841348.58</v>
      </c>
      <c r="E30" s="10">
        <v>3841348.58</v>
      </c>
      <c r="F30" s="10">
        <v>3841348.58</v>
      </c>
      <c r="G30" s="8">
        <f t="shared" si="2"/>
        <v>0</v>
      </c>
    </row>
    <row r="31" spans="1:7" x14ac:dyDescent="0.25">
      <c r="A31" s="5" t="s">
        <v>50</v>
      </c>
      <c r="B31" s="10">
        <v>4741362</v>
      </c>
      <c r="C31" s="10">
        <v>1501439.84</v>
      </c>
      <c r="D31" s="8">
        <f t="shared" si="1"/>
        <v>6242801.8399999999</v>
      </c>
      <c r="E31" s="10">
        <v>5528881.8600000003</v>
      </c>
      <c r="F31" s="10">
        <v>5528881.8600000003</v>
      </c>
      <c r="G31" s="8">
        <f t="shared" si="2"/>
        <v>713919.97999999952</v>
      </c>
    </row>
    <row r="32" spans="1:7" x14ac:dyDescent="0.25">
      <c r="A32" s="5" t="s">
        <v>49</v>
      </c>
      <c r="B32" s="10">
        <v>5058366</v>
      </c>
      <c r="C32" s="10">
        <v>630890.05000000005</v>
      </c>
      <c r="D32" s="8">
        <f t="shared" si="1"/>
        <v>5689256.0499999998</v>
      </c>
      <c r="E32" s="10">
        <v>5689256.0499999998</v>
      </c>
      <c r="F32" s="10">
        <v>5689256.0499999998</v>
      </c>
      <c r="G32" s="8">
        <f t="shared" si="2"/>
        <v>0</v>
      </c>
    </row>
    <row r="33" spans="1:7" x14ac:dyDescent="0.25">
      <c r="A33" s="5" t="s">
        <v>48</v>
      </c>
      <c r="B33" s="10">
        <v>1995385</v>
      </c>
      <c r="C33" s="10">
        <v>-522733.51</v>
      </c>
      <c r="D33" s="8">
        <f t="shared" si="1"/>
        <v>1472651.49</v>
      </c>
      <c r="E33" s="10">
        <v>1472651.49</v>
      </c>
      <c r="F33" s="10">
        <v>1472651.49</v>
      </c>
      <c r="G33" s="8">
        <f t="shared" si="2"/>
        <v>0</v>
      </c>
    </row>
    <row r="34" spans="1:7" x14ac:dyDescent="0.25">
      <c r="A34" s="5" t="s">
        <v>47</v>
      </c>
      <c r="B34" s="10">
        <v>34256890</v>
      </c>
      <c r="C34" s="10">
        <v>4458650.6900000004</v>
      </c>
      <c r="D34" s="8">
        <f t="shared" si="1"/>
        <v>38715540.689999998</v>
      </c>
      <c r="E34" s="10">
        <v>38715540.689999998</v>
      </c>
      <c r="F34" s="10">
        <v>38229060.350000001</v>
      </c>
      <c r="G34" s="8">
        <f t="shared" si="2"/>
        <v>0</v>
      </c>
    </row>
    <row r="35" spans="1:7" x14ac:dyDescent="0.25">
      <c r="A35" s="5" t="s">
        <v>46</v>
      </c>
      <c r="B35" s="10">
        <v>7331761</v>
      </c>
      <c r="C35" s="10">
        <v>154807.66</v>
      </c>
      <c r="D35" s="8">
        <f t="shared" si="1"/>
        <v>7486568.6600000001</v>
      </c>
      <c r="E35" s="10">
        <v>7486568.6600000001</v>
      </c>
      <c r="F35" s="10">
        <v>7486568.6600000001</v>
      </c>
      <c r="G35" s="8">
        <f t="shared" si="2"/>
        <v>0</v>
      </c>
    </row>
    <row r="36" spans="1:7" x14ac:dyDescent="0.25">
      <c r="A36" s="5" t="s">
        <v>23</v>
      </c>
      <c r="B36" s="10">
        <v>3140028</v>
      </c>
      <c r="C36" s="10">
        <v>843891.93</v>
      </c>
      <c r="D36" s="8">
        <f t="shared" si="1"/>
        <v>3983919.93</v>
      </c>
      <c r="E36" s="10">
        <v>3983919.93</v>
      </c>
      <c r="F36" s="10">
        <v>3979271.91</v>
      </c>
      <c r="G36" s="8">
        <f t="shared" si="2"/>
        <v>0</v>
      </c>
    </row>
    <row r="37" spans="1:7" x14ac:dyDescent="0.25">
      <c r="A37" s="5" t="s">
        <v>24</v>
      </c>
      <c r="B37" s="10">
        <v>2259521</v>
      </c>
      <c r="C37" s="10">
        <v>-393666.07</v>
      </c>
      <c r="D37" s="8">
        <f t="shared" si="1"/>
        <v>1865854.93</v>
      </c>
      <c r="E37" s="10">
        <v>1865854.93</v>
      </c>
      <c r="F37" s="10">
        <v>1861004.47</v>
      </c>
      <c r="G37" s="8">
        <f t="shared" si="2"/>
        <v>0</v>
      </c>
    </row>
    <row r="38" spans="1:7" x14ac:dyDescent="0.25">
      <c r="A38" s="5" t="s">
        <v>25</v>
      </c>
      <c r="B38" s="10">
        <v>5112275</v>
      </c>
      <c r="C38" s="10">
        <v>-1088221.3700000001</v>
      </c>
      <c r="D38" s="8">
        <f t="shared" si="1"/>
        <v>4024053.63</v>
      </c>
      <c r="E38" s="10">
        <v>4024053.63</v>
      </c>
      <c r="F38" s="10">
        <v>3770044.19</v>
      </c>
      <c r="G38" s="8">
        <f t="shared" si="2"/>
        <v>0</v>
      </c>
    </row>
    <row r="39" spans="1:7" x14ac:dyDescent="0.25">
      <c r="A39" s="5" t="s">
        <v>26</v>
      </c>
      <c r="B39" s="10">
        <v>8899185</v>
      </c>
      <c r="C39" s="10">
        <v>143055.03</v>
      </c>
      <c r="D39" s="8">
        <f t="shared" si="1"/>
        <v>9042240.0299999993</v>
      </c>
      <c r="E39" s="10">
        <v>9042240.0299999993</v>
      </c>
      <c r="F39" s="10">
        <v>9042205.0299999993</v>
      </c>
      <c r="G39" s="8">
        <f t="shared" si="2"/>
        <v>0</v>
      </c>
    </row>
    <row r="40" spans="1:7" x14ac:dyDescent="0.25">
      <c r="A40" s="5" t="s">
        <v>27</v>
      </c>
      <c r="B40" s="10">
        <v>6131790</v>
      </c>
      <c r="C40" s="10">
        <v>1329625.1399999999</v>
      </c>
      <c r="D40" s="8">
        <f t="shared" si="1"/>
        <v>7461415.1399999997</v>
      </c>
      <c r="E40" s="10">
        <v>7461415.1399999997</v>
      </c>
      <c r="F40" s="10">
        <v>7460536.0499999998</v>
      </c>
      <c r="G40" s="8">
        <f t="shared" si="2"/>
        <v>0</v>
      </c>
    </row>
    <row r="41" spans="1:7" x14ac:dyDescent="0.25">
      <c r="A41" s="5" t="s">
        <v>28</v>
      </c>
      <c r="B41" s="10">
        <v>12869766</v>
      </c>
      <c r="C41" s="10">
        <v>-1612183.19</v>
      </c>
      <c r="D41" s="8">
        <f t="shared" si="1"/>
        <v>11257582.810000001</v>
      </c>
      <c r="E41" s="10">
        <v>11257582.810000001</v>
      </c>
      <c r="F41" s="10">
        <v>9711470.1099999994</v>
      </c>
      <c r="G41" s="8">
        <f t="shared" si="2"/>
        <v>0</v>
      </c>
    </row>
    <row r="42" spans="1:7" x14ac:dyDescent="0.25">
      <c r="A42" s="5" t="s">
        <v>29</v>
      </c>
      <c r="B42" s="10">
        <v>18720414</v>
      </c>
      <c r="C42" s="10">
        <v>2433241.36</v>
      </c>
      <c r="D42" s="8">
        <f t="shared" si="1"/>
        <v>21153655.359999999</v>
      </c>
      <c r="E42" s="10">
        <v>21153655.359999999</v>
      </c>
      <c r="F42" s="10">
        <v>21153655.359999999</v>
      </c>
      <c r="G42" s="8">
        <f t="shared" si="2"/>
        <v>0</v>
      </c>
    </row>
    <row r="43" spans="1:7" x14ac:dyDescent="0.25">
      <c r="A43" s="5" t="s">
        <v>30</v>
      </c>
      <c r="B43" s="10">
        <v>32018080</v>
      </c>
      <c r="C43" s="10">
        <v>468586.86</v>
      </c>
      <c r="D43" s="8">
        <f t="shared" si="1"/>
        <v>32486666.859999999</v>
      </c>
      <c r="E43" s="10">
        <v>32486666.859999999</v>
      </c>
      <c r="F43" s="10">
        <v>32478034.010000002</v>
      </c>
      <c r="G43" s="8">
        <f t="shared" si="2"/>
        <v>0</v>
      </c>
    </row>
    <row r="44" spans="1:7" x14ac:dyDescent="0.25">
      <c r="A44" s="5" t="s">
        <v>31</v>
      </c>
      <c r="B44" s="10">
        <v>32125944</v>
      </c>
      <c r="C44" s="10">
        <v>304288.21000000002</v>
      </c>
      <c r="D44" s="8">
        <f t="shared" si="1"/>
        <v>32430232.210000001</v>
      </c>
      <c r="E44" s="10">
        <v>32430232.210000001</v>
      </c>
      <c r="F44" s="10">
        <v>32426009.530000001</v>
      </c>
      <c r="G44" s="8">
        <f t="shared" si="2"/>
        <v>0</v>
      </c>
    </row>
    <row r="45" spans="1:7" x14ac:dyDescent="0.25">
      <c r="A45" s="5" t="s">
        <v>32</v>
      </c>
      <c r="B45" s="10">
        <v>5636458</v>
      </c>
      <c r="C45" s="10">
        <v>-410161.76</v>
      </c>
      <c r="D45" s="8">
        <f t="shared" si="1"/>
        <v>5226296.24</v>
      </c>
      <c r="E45" s="10">
        <v>5226296.24</v>
      </c>
      <c r="F45" s="10">
        <v>5224052.21</v>
      </c>
      <c r="G45" s="8">
        <f t="shared" si="2"/>
        <v>0</v>
      </c>
    </row>
    <row r="46" spans="1:7" x14ac:dyDescent="0.25">
      <c r="A46" s="5" t="s">
        <v>33</v>
      </c>
      <c r="B46" s="10">
        <v>3349328</v>
      </c>
      <c r="C46" s="10">
        <v>-370489.03</v>
      </c>
      <c r="D46" s="8">
        <f t="shared" si="1"/>
        <v>2978838.9699999997</v>
      </c>
      <c r="E46" s="10">
        <v>2978838.97</v>
      </c>
      <c r="F46" s="10">
        <v>2976714.73</v>
      </c>
      <c r="G46" s="8">
        <f t="shared" si="2"/>
        <v>0</v>
      </c>
    </row>
    <row r="47" spans="1:7" x14ac:dyDescent="0.25">
      <c r="A47" s="5" t="s">
        <v>34</v>
      </c>
      <c r="B47" s="10">
        <v>18215018</v>
      </c>
      <c r="C47" s="10">
        <v>2414205.6</v>
      </c>
      <c r="D47" s="8">
        <f t="shared" si="1"/>
        <v>20629223.600000001</v>
      </c>
      <c r="E47" s="10">
        <v>20629223.600000001</v>
      </c>
      <c r="F47" s="10">
        <v>20625402.140000001</v>
      </c>
      <c r="G47" s="8">
        <f t="shared" si="2"/>
        <v>0</v>
      </c>
    </row>
    <row r="48" spans="1:7" x14ac:dyDescent="0.25">
      <c r="A48" s="5" t="s">
        <v>35</v>
      </c>
      <c r="B48" s="10">
        <v>4072026</v>
      </c>
      <c r="C48" s="10">
        <v>-1278959.8799999999</v>
      </c>
      <c r="D48" s="8">
        <f t="shared" si="1"/>
        <v>2793066.12</v>
      </c>
      <c r="E48" s="10">
        <v>2793066.12</v>
      </c>
      <c r="F48" s="10">
        <v>2792190.58</v>
      </c>
      <c r="G48" s="8">
        <f t="shared" si="2"/>
        <v>0</v>
      </c>
    </row>
    <row r="49" spans="1:7" x14ac:dyDescent="0.25">
      <c r="A49" s="5" t="s">
        <v>36</v>
      </c>
      <c r="B49" s="10">
        <v>7399396</v>
      </c>
      <c r="C49" s="10">
        <v>1602357.69</v>
      </c>
      <c r="D49" s="8">
        <f t="shared" si="1"/>
        <v>9001753.6899999995</v>
      </c>
      <c r="E49" s="10">
        <v>9001753.6899999995</v>
      </c>
      <c r="F49" s="10">
        <v>8998460.1400000006</v>
      </c>
      <c r="G49" s="8">
        <f t="shared" si="2"/>
        <v>0</v>
      </c>
    </row>
    <row r="50" spans="1:7" x14ac:dyDescent="0.25">
      <c r="A50" s="5" t="s">
        <v>37</v>
      </c>
      <c r="B50" s="10">
        <v>3789556</v>
      </c>
      <c r="C50" s="10">
        <v>-246398.75</v>
      </c>
      <c r="D50" s="8">
        <f t="shared" si="1"/>
        <v>3543157.25</v>
      </c>
      <c r="E50" s="10">
        <v>3543157.25</v>
      </c>
      <c r="F50" s="10">
        <v>3540296.49</v>
      </c>
      <c r="G50" s="8">
        <f t="shared" si="2"/>
        <v>0</v>
      </c>
    </row>
    <row r="51" spans="1:7" x14ac:dyDescent="0.25">
      <c r="A51" s="5" t="s">
        <v>38</v>
      </c>
      <c r="B51" s="10">
        <v>4828760</v>
      </c>
      <c r="C51" s="10">
        <v>965605.99</v>
      </c>
      <c r="D51" s="8">
        <f t="shared" si="1"/>
        <v>5794365.9900000002</v>
      </c>
      <c r="E51" s="10">
        <v>5794365.9900000002</v>
      </c>
      <c r="F51" s="10">
        <v>5792269.2300000004</v>
      </c>
      <c r="G51" s="8">
        <f t="shared" si="2"/>
        <v>0</v>
      </c>
    </row>
    <row r="52" spans="1:7" x14ac:dyDescent="0.25">
      <c r="A52" s="5" t="s">
        <v>39</v>
      </c>
      <c r="B52" s="10">
        <v>18281510</v>
      </c>
      <c r="C52" s="10">
        <v>-10593435.949999999</v>
      </c>
      <c r="D52" s="8">
        <f t="shared" si="1"/>
        <v>7688074.0500000007</v>
      </c>
      <c r="E52" s="10">
        <v>7688074.0499999998</v>
      </c>
      <c r="F52" s="10">
        <v>6009694.2599999998</v>
      </c>
      <c r="G52" s="8">
        <f t="shared" si="2"/>
        <v>0</v>
      </c>
    </row>
    <row r="53" spans="1:7" x14ac:dyDescent="0.25">
      <c r="A53" s="5" t="s">
        <v>40</v>
      </c>
      <c r="B53" s="10">
        <v>13688975</v>
      </c>
      <c r="C53" s="10">
        <v>4188760.86</v>
      </c>
      <c r="D53" s="8">
        <f t="shared" si="1"/>
        <v>17877735.859999999</v>
      </c>
      <c r="E53" s="10">
        <v>16371361.880000001</v>
      </c>
      <c r="F53" s="10">
        <v>16354775.720000001</v>
      </c>
      <c r="G53" s="8">
        <f t="shared" si="2"/>
        <v>1506373.9799999986</v>
      </c>
    </row>
    <row r="54" spans="1:7" x14ac:dyDescent="0.25">
      <c r="A54" s="5" t="s">
        <v>41</v>
      </c>
      <c r="B54" s="10">
        <v>3860554</v>
      </c>
      <c r="C54" s="10">
        <v>1679823.56</v>
      </c>
      <c r="D54" s="8">
        <f t="shared" si="1"/>
        <v>5540377.5600000005</v>
      </c>
      <c r="E54" s="10">
        <v>5540377.5599999996</v>
      </c>
      <c r="F54" s="10">
        <v>5539645.0800000001</v>
      </c>
      <c r="G54" s="8">
        <f t="shared" si="2"/>
        <v>0</v>
      </c>
    </row>
    <row r="55" spans="1:7" x14ac:dyDescent="0.25">
      <c r="A55" s="5" t="s">
        <v>42</v>
      </c>
      <c r="B55" s="10">
        <v>6137196</v>
      </c>
      <c r="C55" s="10">
        <v>4758557.18</v>
      </c>
      <c r="D55" s="8">
        <f t="shared" si="1"/>
        <v>10895753.18</v>
      </c>
      <c r="E55" s="10">
        <v>10895753.18</v>
      </c>
      <c r="F55" s="10">
        <v>10893371.189999999</v>
      </c>
      <c r="G55" s="8">
        <f t="shared" si="2"/>
        <v>0</v>
      </c>
    </row>
    <row r="56" spans="1:7" x14ac:dyDescent="0.25">
      <c r="A56" s="5" t="s">
        <v>43</v>
      </c>
      <c r="B56" s="10">
        <v>2848760</v>
      </c>
      <c r="C56" s="10">
        <v>1449832.95</v>
      </c>
      <c r="D56" s="8">
        <f t="shared" si="1"/>
        <v>4298592.95</v>
      </c>
      <c r="E56" s="10">
        <v>4298592.95</v>
      </c>
      <c r="F56" s="10">
        <v>4272692.5599999996</v>
      </c>
      <c r="G56" s="8">
        <f t="shared" si="2"/>
        <v>0</v>
      </c>
    </row>
    <row r="57" spans="1:7" x14ac:dyDescent="0.25">
      <c r="A57" s="3" t="s">
        <v>2</v>
      </c>
      <c r="B57" s="9"/>
      <c r="C57" s="9"/>
      <c r="D57" s="9"/>
      <c r="E57" s="9"/>
      <c r="F57" s="9"/>
      <c r="G57" s="9"/>
    </row>
    <row r="58" spans="1:7" x14ac:dyDescent="0.25">
      <c r="A58" s="1" t="s">
        <v>22</v>
      </c>
      <c r="B58" s="7">
        <f t="shared" ref="B58:G58" si="3">SUM(B59:B67)</f>
        <v>0</v>
      </c>
      <c r="C58" s="7">
        <f t="shared" si="3"/>
        <v>582706.16</v>
      </c>
      <c r="D58" s="7">
        <f t="shared" si="3"/>
        <v>582706.16</v>
      </c>
      <c r="E58" s="7">
        <f t="shared" si="3"/>
        <v>582706.16</v>
      </c>
      <c r="F58" s="7">
        <f t="shared" si="3"/>
        <v>582706.16</v>
      </c>
      <c r="G58" s="7">
        <f t="shared" si="3"/>
        <v>0</v>
      </c>
    </row>
    <row r="59" spans="1:7" x14ac:dyDescent="0.25">
      <c r="A59" s="5" t="s">
        <v>26</v>
      </c>
      <c r="B59" s="10">
        <v>0</v>
      </c>
      <c r="C59" s="10">
        <v>582706.16</v>
      </c>
      <c r="D59" s="8">
        <f t="shared" ref="D59:D68" si="4">B59+C59</f>
        <v>582706.16</v>
      </c>
      <c r="E59" s="10">
        <v>582706.16</v>
      </c>
      <c r="F59" s="10">
        <v>582706.16</v>
      </c>
      <c r="G59" s="8">
        <f t="shared" ref="G59:G68" si="5">D59-E59</f>
        <v>0</v>
      </c>
    </row>
    <row r="60" spans="1:7" x14ac:dyDescent="0.25">
      <c r="A60" s="5" t="s">
        <v>15</v>
      </c>
      <c r="B60" s="8">
        <v>0</v>
      </c>
      <c r="C60" s="8">
        <v>0</v>
      </c>
      <c r="D60" s="8">
        <f t="shared" si="4"/>
        <v>0</v>
      </c>
      <c r="E60" s="8">
        <v>0</v>
      </c>
      <c r="F60" s="8">
        <v>0</v>
      </c>
      <c r="G60" s="8">
        <f t="shared" si="5"/>
        <v>0</v>
      </c>
    </row>
    <row r="61" spans="1:7" x14ac:dyDescent="0.25">
      <c r="A61" s="5" t="s">
        <v>16</v>
      </c>
      <c r="B61" s="8">
        <v>0</v>
      </c>
      <c r="C61" s="8">
        <v>0</v>
      </c>
      <c r="D61" s="8">
        <f t="shared" si="4"/>
        <v>0</v>
      </c>
      <c r="E61" s="8">
        <v>0</v>
      </c>
      <c r="F61" s="8">
        <v>0</v>
      </c>
      <c r="G61" s="8">
        <f t="shared" si="5"/>
        <v>0</v>
      </c>
    </row>
    <row r="62" spans="1:7" x14ac:dyDescent="0.25">
      <c r="A62" s="5" t="s">
        <v>17</v>
      </c>
      <c r="B62" s="8">
        <v>0</v>
      </c>
      <c r="C62" s="8">
        <v>0</v>
      </c>
      <c r="D62" s="8">
        <f t="shared" si="4"/>
        <v>0</v>
      </c>
      <c r="E62" s="8">
        <v>0</v>
      </c>
      <c r="F62" s="8">
        <v>0</v>
      </c>
      <c r="G62" s="8">
        <f t="shared" si="5"/>
        <v>0</v>
      </c>
    </row>
    <row r="63" spans="1:7" x14ac:dyDescent="0.25">
      <c r="A63" s="5" t="s">
        <v>18</v>
      </c>
      <c r="B63" s="8">
        <v>0</v>
      </c>
      <c r="C63" s="8">
        <v>0</v>
      </c>
      <c r="D63" s="8">
        <f t="shared" si="4"/>
        <v>0</v>
      </c>
      <c r="E63" s="8">
        <v>0</v>
      </c>
      <c r="F63" s="8">
        <v>0</v>
      </c>
      <c r="G63" s="8">
        <f t="shared" si="5"/>
        <v>0</v>
      </c>
    </row>
    <row r="64" spans="1:7" x14ac:dyDescent="0.25">
      <c r="A64" s="5" t="s">
        <v>19</v>
      </c>
      <c r="B64" s="8">
        <v>0</v>
      </c>
      <c r="C64" s="8">
        <v>0</v>
      </c>
      <c r="D64" s="8">
        <f t="shared" si="4"/>
        <v>0</v>
      </c>
      <c r="E64" s="8">
        <v>0</v>
      </c>
      <c r="F64" s="8">
        <v>0</v>
      </c>
      <c r="G64" s="8">
        <f t="shared" si="5"/>
        <v>0</v>
      </c>
    </row>
    <row r="65" spans="1:7" x14ac:dyDescent="0.25">
      <c r="A65" s="5" t="s">
        <v>20</v>
      </c>
      <c r="B65" s="8">
        <v>0</v>
      </c>
      <c r="C65" s="8">
        <v>0</v>
      </c>
      <c r="D65" s="8">
        <f t="shared" si="4"/>
        <v>0</v>
      </c>
      <c r="E65" s="8">
        <v>0</v>
      </c>
      <c r="F65" s="8">
        <v>0</v>
      </c>
      <c r="G65" s="8">
        <f t="shared" si="5"/>
        <v>0</v>
      </c>
    </row>
    <row r="66" spans="1:7" x14ac:dyDescent="0.25">
      <c r="A66" s="5" t="s">
        <v>21</v>
      </c>
      <c r="B66" s="8">
        <v>0</v>
      </c>
      <c r="C66" s="8">
        <v>0</v>
      </c>
      <c r="D66" s="8">
        <f t="shared" si="4"/>
        <v>0</v>
      </c>
      <c r="E66" s="8">
        <v>0</v>
      </c>
      <c r="F66" s="8">
        <v>0</v>
      </c>
      <c r="G66" s="8">
        <f t="shared" si="5"/>
        <v>0</v>
      </c>
    </row>
    <row r="67" spans="1:7" x14ac:dyDescent="0.25">
      <c r="A67" s="3" t="s">
        <v>2</v>
      </c>
      <c r="B67" s="9"/>
      <c r="C67" s="9"/>
      <c r="D67" s="8">
        <f t="shared" si="4"/>
        <v>0</v>
      </c>
      <c r="E67" s="8"/>
      <c r="F67" s="8"/>
      <c r="G67" s="8">
        <f t="shared" si="5"/>
        <v>0</v>
      </c>
    </row>
    <row r="68" spans="1:7" x14ac:dyDescent="0.25">
      <c r="A68" s="1" t="s">
        <v>11</v>
      </c>
      <c r="B68" s="7">
        <f>B9+B58</f>
        <v>708410980</v>
      </c>
      <c r="C68" s="7">
        <f>C9+C58</f>
        <v>32594321.649999995</v>
      </c>
      <c r="D68" s="7">
        <f t="shared" si="4"/>
        <v>741005301.64999998</v>
      </c>
      <c r="E68" s="7">
        <f>E9+E58</f>
        <v>721176762.23000014</v>
      </c>
      <c r="F68" s="7">
        <f>F9+F58</f>
        <v>711274568.86000025</v>
      </c>
      <c r="G68" s="7">
        <f t="shared" si="5"/>
        <v>19828539.419999838</v>
      </c>
    </row>
    <row r="69" spans="1:7" x14ac:dyDescent="0.25">
      <c r="A69" s="4"/>
      <c r="B69" s="6"/>
      <c r="C69" s="6"/>
      <c r="D69" s="6"/>
      <c r="E69" s="6"/>
      <c r="F69" s="6"/>
      <c r="G69" s="6"/>
    </row>
    <row r="70" spans="1:7" x14ac:dyDescent="0.25"/>
    <row r="71" spans="1:7" x14ac:dyDescent="0.25"/>
    <row r="72" spans="1:7" x14ac:dyDescent="0.25"/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2024-01-26T02:45:03Z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