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F46C3A1A-E935-4FB8-A099-AB80B7A1E740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1" sheetId="2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E47" i="2"/>
  <c r="E59" i="2" s="1"/>
  <c r="F79" i="2"/>
  <c r="F47" i="2"/>
  <c r="F59" i="2" s="1"/>
  <c r="E81" i="2" l="1"/>
  <c r="F81" i="2"/>
  <c r="B38" i="2" l="1"/>
  <c r="C31" i="2"/>
  <c r="B31" i="2"/>
  <c r="C25" i="2"/>
  <c r="B25" i="2"/>
  <c r="C17" i="2"/>
  <c r="B17" i="2"/>
  <c r="C9" i="2"/>
  <c r="B9" i="2"/>
  <c r="C47" i="2" l="1"/>
  <c r="C62" i="2" s="1"/>
  <c r="B47" i="2"/>
  <c r="B62" i="2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<sst xmlns="http://schemas.openxmlformats.org/spreadsheetml/2006/main" count="128" uniqueCount="126">
  <si>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</si>
  <si>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</si>
  <si>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</si>
  <si>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</si>
  <si>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</si>
  <si>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</si>
  <si>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</si>
  <si>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</si>
  <si>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</si>
  <si>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</si>
  <si>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</si>
  <si>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</si>
  <si>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</si>
  <si>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</si>
  <si>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</si>
  <si>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</si>
  <si>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</si>
  <si>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</si>
  <si>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</si>
  <si>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</si>
  <si>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</si>
  <si>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</si>
  <si>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</si>
  <si>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</si>
  <si>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</si>
  <si>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</si>
  <si>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</si>
  <si>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</si>
  <si>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</si>
  <si>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</si>
  <si>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</si>
  <si>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</si>
  <si>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</si>
  <si>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</si>
  <si>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</si>
  <si>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</si>
  <si>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</si>
  <si>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</si>
  <si>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</si>
  <si>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</si>
  <si>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</si>
  <si>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</si>
  <si>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</si>
  <si>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</si>
  <si>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</si>
  <si>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</si>
  <si>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</si>
  <si>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</si>
  <si>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</si>
  <si>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</si>
  <si>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</si>
  <si>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</si>
  <si>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</si>
  <si>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</si>
  <si>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</si>
  <si>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</si>
  <si>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</si>
  <si>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</si>
  <si>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</si>
  <si>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</si>
  <si>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</si>
  <si>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</si>
  <si>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</si>
  <si>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</si>
  <si>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</si>
  <si>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</si>
  <si>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</si>
  <si>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</si>
  <si>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</si>
  <si>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</si>
  <si>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</si>
  <si>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</si>
  <si>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</si>
  <si>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</si>
  <si>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</si>
  <si>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</si>
  <si>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</si>
  <si>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</si>
  <si>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</si>
  <si>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</si>
  <si>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</si>
  <si>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</si>
  <si>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</si>
  <si>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</si>
  <si>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</si>
  <si>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</si>
  <si>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</si>
  <si>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</si>
  <si>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</si>
  <si>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</si>
  <si>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</si>
  <si>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</si>
  <si>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</si>
  <si>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</si>
  <si>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</si>
  <si>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</si>
  <si>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</si>
  <si>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</si>
  <si>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</si>
  <si>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</si>
  <si>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</si>
  <si>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</si>
  <si>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</si>
  <si>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</si>
  <si>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</si>
  <si>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</si>
  <si>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</si>
  <si>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</si>
  <si>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</si>
  <si>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</si>
  <si>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</si>
  <si>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</si>
  <si>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</si>
  <si>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</si>
  <si>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</si>
  <si>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</si>
  <si>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</si>
  <si>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</si>
  <si>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</si>
  <si>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</si>
  <si>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</si>
  <si>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</si>
  <si>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</si>
  <si>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</si>
  <si>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Poder Legislativo del Estado de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</si>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</sst>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0" fillId="0" borderId="14" xfId="0" applyNumberForma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7">
    <cellStyle name="Millares 2" xfId="3" xr:uid="{7248CD22-0050-4247-93F9-2B3D742FD5A0}"/>
    <cellStyle name="Millares 3" xfId="4" xr:uid="{B6F6377D-D34C-4EB7-9FB1-ADA3BF54C11F}"/>
    <cellStyle name="Millares 4" xfId="5" xr:uid="{F69BCC26-0E8E-450C-A2EB-D9B67FB10BE9}"/>
    <cellStyle name="Normal" xfId="0" builtinId="0"/>
    <cellStyle name="Normal 2" xfId="2" xr:uid="{89472E89-97AA-4EA8-B655-75A81CD8B415}"/>
    <cellStyle name="Normal 2 2" xfId="1" xr:uid="{EE78EA45-3A49-4CE2-BD84-81B4D99659E3}"/>
    <cellStyle name="Normal 3" xfId="6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106" zoomScaleNormal="106" workbookViewId="0">
      <selection activeCell="A26" sqref="A2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1" t="s">
        <v>0</v>
      </c>
      <c r="B1" s="32"/>
      <c r="C1" s="32"/>
      <c r="D1" s="32"/>
      <c r="E1" s="32"/>
      <c r="F1" s="33"/>
    </row>
    <row r="2" spans="1:6" ht="15" customHeight="1" x14ac:dyDescent="0.25">
      <c r="A2" s="20" t="s">
        <v>124</v>
      </c>
      <c r="B2" s="21"/>
      <c r="C2" s="21"/>
      <c r="D2" s="21"/>
      <c r="E2" s="21"/>
      <c r="F2" s="22"/>
    </row>
    <row r="3" spans="1:6" ht="15" customHeight="1" x14ac:dyDescent="0.25">
      <c r="A3" s="23" t="s">
        <v>1</v>
      </c>
      <c r="B3" s="24"/>
      <c r="C3" s="24"/>
      <c r="D3" s="24"/>
      <c r="E3" s="24"/>
      <c r="F3" s="25"/>
    </row>
    <row r="4" spans="1:6" ht="12.95" customHeight="1" x14ac:dyDescent="0.25">
      <c r="A4" s="23" t="s">
        <v>125</v>
      </c>
      <c r="B4" s="24"/>
      <c r="C4" s="24"/>
      <c r="D4" s="24"/>
      <c r="E4" s="24"/>
      <c r="F4" s="25"/>
    </row>
    <row r="5" spans="1:6" ht="12.95" customHeight="1" x14ac:dyDescent="0.25">
      <c r="A5" s="26" t="s">
        <v>2</v>
      </c>
      <c r="B5" s="27"/>
      <c r="C5" s="27"/>
      <c r="D5" s="27"/>
      <c r="E5" s="27"/>
      <c r="F5" s="28"/>
    </row>
    <row r="6" spans="1:6" ht="41.45" customHeight="1" x14ac:dyDescent="0.25">
      <c r="A6" s="4" t="s">
        <v>3</v>
      </c>
      <c r="B6" s="5" t="s">
        <v>4</v>
      </c>
      <c r="C6" s="1" t="s">
        <v>5</v>
      </c>
      <c r="D6" s="6" t="s">
        <v>6</v>
      </c>
      <c r="E6" s="5" t="s">
        <v>4</v>
      </c>
      <c r="F6" s="1" t="s">
        <v>5</v>
      </c>
    </row>
    <row r="7" spans="1:6" ht="12.95" customHeight="1" x14ac:dyDescent="0.25">
      <c r="A7" s="7" t="s">
        <v>7</v>
      </c>
      <c r="B7" s="8"/>
      <c r="C7" s="8"/>
      <c r="D7" s="7" t="s">
        <v>8</v>
      </c>
      <c r="E7" s="8"/>
      <c r="F7" s="8"/>
    </row>
    <row r="8" spans="1:6" x14ac:dyDescent="0.25">
      <c r="A8" s="2" t="s">
        <v>9</v>
      </c>
      <c r="B8" s="9"/>
      <c r="C8" s="9"/>
      <c r="D8" s="2" t="s">
        <v>10</v>
      </c>
      <c r="E8" s="9"/>
      <c r="F8" s="9"/>
    </row>
    <row r="9" spans="1:6" x14ac:dyDescent="0.25">
      <c r="A9" s="10" t="s">
        <v>11</v>
      </c>
      <c r="B9" s="29">
        <f>SUM(B10:B16)</f>
        <v>150349987.09</v>
      </c>
      <c r="C9" s="29">
        <f>SUM(C10:C16)</f>
        <v>121064829.98999999</v>
      </c>
      <c r="D9" s="10" t="s">
        <v>12</v>
      </c>
      <c r="E9" s="29">
        <f>SUM(E10:E18)</f>
        <v>36983560.340000004</v>
      </c>
      <c r="F9" s="29">
        <f>SUM(F10:F18)</f>
        <v>43613388.75</v>
      </c>
    </row>
    <row r="10" spans="1:6" x14ac:dyDescent="0.25">
      <c r="A10" s="11" t="s">
        <v>13</v>
      </c>
      <c r="B10" s="29">
        <v>0</v>
      </c>
      <c r="C10" s="29">
        <v>0</v>
      </c>
      <c r="D10" s="11" t="s">
        <v>14</v>
      </c>
      <c r="E10" s="29">
        <v>8633292.5700000003</v>
      </c>
      <c r="F10" s="29">
        <v>11931596.060000001</v>
      </c>
    </row>
    <row r="11" spans="1:6" x14ac:dyDescent="0.25">
      <c r="A11" s="11" t="s">
        <v>15</v>
      </c>
      <c r="B11" s="29">
        <v>75559025.560000002</v>
      </c>
      <c r="C11" s="29">
        <v>101914829.98999999</v>
      </c>
      <c r="D11" s="11" t="s">
        <v>16</v>
      </c>
      <c r="E11" s="29">
        <v>1373331.06</v>
      </c>
      <c r="F11" s="29">
        <v>5049720.3499999996</v>
      </c>
    </row>
    <row r="12" spans="1:6" x14ac:dyDescent="0.25">
      <c r="A12" s="11" t="s">
        <v>17</v>
      </c>
      <c r="B12" s="29">
        <v>7187358.5</v>
      </c>
      <c r="C12" s="29">
        <v>0</v>
      </c>
      <c r="D12" s="11" t="s">
        <v>18</v>
      </c>
      <c r="E12" s="29">
        <v>0</v>
      </c>
      <c r="F12" s="29">
        <v>0</v>
      </c>
    </row>
    <row r="13" spans="1:6" x14ac:dyDescent="0.25">
      <c r="A13" s="11" t="s">
        <v>19</v>
      </c>
      <c r="B13" s="29">
        <v>19299999.940000001</v>
      </c>
      <c r="C13" s="29">
        <v>19150000</v>
      </c>
      <c r="D13" s="11" t="s">
        <v>20</v>
      </c>
      <c r="E13" s="29">
        <v>0</v>
      </c>
      <c r="F13" s="29">
        <v>0</v>
      </c>
    </row>
    <row r="14" spans="1:6" x14ac:dyDescent="0.25">
      <c r="A14" s="11" t="s">
        <v>21</v>
      </c>
      <c r="B14" s="29">
        <v>0</v>
      </c>
      <c r="C14" s="29">
        <v>0</v>
      </c>
      <c r="D14" s="11" t="s">
        <v>22</v>
      </c>
      <c r="E14" s="29">
        <v>9999.99</v>
      </c>
      <c r="F14" s="29">
        <v>8308.67</v>
      </c>
    </row>
    <row r="15" spans="1:6" x14ac:dyDescent="0.25">
      <c r="A15" s="11" t="s">
        <v>23</v>
      </c>
      <c r="B15" s="29">
        <v>48303603.090000004</v>
      </c>
      <c r="C15" s="29">
        <v>0</v>
      </c>
      <c r="D15" s="11" t="s">
        <v>24</v>
      </c>
      <c r="E15" s="29">
        <v>0</v>
      </c>
      <c r="F15" s="29">
        <v>0</v>
      </c>
    </row>
    <row r="16" spans="1:6" x14ac:dyDescent="0.25">
      <c r="A16" s="11" t="s">
        <v>25</v>
      </c>
      <c r="B16" s="29">
        <v>0</v>
      </c>
      <c r="C16" s="29">
        <v>0</v>
      </c>
      <c r="D16" s="11" t="s">
        <v>26</v>
      </c>
      <c r="E16" s="29">
        <v>26966577.719999999</v>
      </c>
      <c r="F16" s="29">
        <v>26568433.109999999</v>
      </c>
    </row>
    <row r="17" spans="1:6" x14ac:dyDescent="0.25">
      <c r="A17" s="10" t="s">
        <v>27</v>
      </c>
      <c r="B17" s="29">
        <f>SUM(B18:B24)</f>
        <v>1173712.56</v>
      </c>
      <c r="C17" s="29">
        <f>SUM(C18:C24)</f>
        <v>1160023.25</v>
      </c>
      <c r="D17" s="11" t="s">
        <v>28</v>
      </c>
      <c r="E17" s="29">
        <v>0</v>
      </c>
      <c r="F17" s="29">
        <v>0</v>
      </c>
    </row>
    <row r="18" spans="1:6" x14ac:dyDescent="0.25">
      <c r="A18" s="11" t="s">
        <v>29</v>
      </c>
      <c r="B18" s="29">
        <v>0</v>
      </c>
      <c r="C18" s="29">
        <v>0</v>
      </c>
      <c r="D18" s="11" t="s">
        <v>30</v>
      </c>
      <c r="E18" s="29">
        <v>359</v>
      </c>
      <c r="F18" s="29">
        <v>55330.559999999998</v>
      </c>
    </row>
    <row r="19" spans="1:6" x14ac:dyDescent="0.25">
      <c r="A19" s="11" t="s">
        <v>31</v>
      </c>
      <c r="B19" s="29">
        <v>8756.32</v>
      </c>
      <c r="C19" s="29">
        <v>22879.69</v>
      </c>
      <c r="D19" s="10" t="s">
        <v>32</v>
      </c>
      <c r="E19" s="29">
        <f>SUM(E20:E22)</f>
        <v>0</v>
      </c>
      <c r="F19" s="29">
        <f>SUM(F20:F22)</f>
        <v>0</v>
      </c>
    </row>
    <row r="20" spans="1:6" x14ac:dyDescent="0.25">
      <c r="A20" s="11" t="s">
        <v>33</v>
      </c>
      <c r="B20" s="29">
        <v>1156713.44</v>
      </c>
      <c r="C20" s="29">
        <v>1132785.57</v>
      </c>
      <c r="D20" s="11" t="s">
        <v>34</v>
      </c>
      <c r="E20" s="29">
        <v>0</v>
      </c>
      <c r="F20" s="29">
        <v>0</v>
      </c>
    </row>
    <row r="21" spans="1:6" x14ac:dyDescent="0.25">
      <c r="A21" s="11" t="s">
        <v>35</v>
      </c>
      <c r="B21" s="29">
        <v>0</v>
      </c>
      <c r="C21" s="29">
        <v>0</v>
      </c>
      <c r="D21" s="11" t="s">
        <v>36</v>
      </c>
      <c r="E21" s="29">
        <v>0</v>
      </c>
      <c r="F21" s="29">
        <v>0</v>
      </c>
    </row>
    <row r="22" spans="1:6" x14ac:dyDescent="0.25">
      <c r="A22" s="11" t="s">
        <v>37</v>
      </c>
      <c r="B22" s="29">
        <v>8242.7999999999993</v>
      </c>
      <c r="C22" s="29">
        <v>4357.99</v>
      </c>
      <c r="D22" s="11" t="s">
        <v>38</v>
      </c>
      <c r="E22" s="29">
        <v>0</v>
      </c>
      <c r="F22" s="29">
        <v>0</v>
      </c>
    </row>
    <row r="23" spans="1:6" x14ac:dyDescent="0.25">
      <c r="A23" s="11" t="s">
        <v>39</v>
      </c>
      <c r="B23" s="29">
        <v>0</v>
      </c>
      <c r="C23" s="29">
        <v>0</v>
      </c>
      <c r="D23" s="10" t="s">
        <v>40</v>
      </c>
      <c r="E23" s="29">
        <f>E24+E25</f>
        <v>0</v>
      </c>
      <c r="F23" s="29">
        <f>F24+F25</f>
        <v>0</v>
      </c>
    </row>
    <row r="24" spans="1:6" x14ac:dyDescent="0.25">
      <c r="A24" s="11" t="s">
        <v>41</v>
      </c>
      <c r="B24" s="29">
        <v>0</v>
      </c>
      <c r="C24" s="29">
        <v>0</v>
      </c>
      <c r="D24" s="11" t="s">
        <v>42</v>
      </c>
      <c r="E24" s="29">
        <v>0</v>
      </c>
      <c r="F24" s="29">
        <v>0</v>
      </c>
    </row>
    <row r="25" spans="1:6" x14ac:dyDescent="0.25">
      <c r="A25" s="10" t="s">
        <v>43</v>
      </c>
      <c r="B25" s="29">
        <f>SUM(B26:B30)</f>
        <v>1994226.68</v>
      </c>
      <c r="C25" s="29">
        <f>SUM(C26:C30)</f>
        <v>1337978.42</v>
      </c>
      <c r="D25" s="11" t="s">
        <v>44</v>
      </c>
      <c r="E25" s="29">
        <v>0</v>
      </c>
      <c r="F25" s="29">
        <v>0</v>
      </c>
    </row>
    <row r="26" spans="1:6" x14ac:dyDescent="0.25">
      <c r="A26" s="11" t="s">
        <v>45</v>
      </c>
      <c r="B26" s="29">
        <v>1994226.68</v>
      </c>
      <c r="C26" s="29">
        <v>1337978.42</v>
      </c>
      <c r="D26" s="10" t="s">
        <v>46</v>
      </c>
      <c r="E26" s="29">
        <v>0</v>
      </c>
      <c r="F26" s="29">
        <v>0</v>
      </c>
    </row>
    <row r="27" spans="1:6" x14ac:dyDescent="0.25">
      <c r="A27" s="11" t="s">
        <v>47</v>
      </c>
      <c r="B27" s="29">
        <v>0</v>
      </c>
      <c r="C27" s="29">
        <v>0</v>
      </c>
      <c r="D27" s="10" t="s">
        <v>48</v>
      </c>
      <c r="E27" s="29">
        <f>SUM(E28:E30)</f>
        <v>0</v>
      </c>
      <c r="F27" s="29">
        <f>SUM(F28:F30)</f>
        <v>0</v>
      </c>
    </row>
    <row r="28" spans="1:6" x14ac:dyDescent="0.25">
      <c r="A28" s="11" t="s">
        <v>49</v>
      </c>
      <c r="B28" s="29">
        <v>0</v>
      </c>
      <c r="C28" s="29">
        <v>0</v>
      </c>
      <c r="D28" s="11" t="s">
        <v>50</v>
      </c>
      <c r="E28" s="29">
        <v>0</v>
      </c>
      <c r="F28" s="29">
        <v>0</v>
      </c>
    </row>
    <row r="29" spans="1:6" x14ac:dyDescent="0.25">
      <c r="A29" s="11" t="s">
        <v>51</v>
      </c>
      <c r="B29" s="29">
        <v>0</v>
      </c>
      <c r="C29" s="29">
        <v>0</v>
      </c>
      <c r="D29" s="11" t="s">
        <v>52</v>
      </c>
      <c r="E29" s="29">
        <v>0</v>
      </c>
      <c r="F29" s="29">
        <v>0</v>
      </c>
    </row>
    <row r="30" spans="1:6" x14ac:dyDescent="0.25">
      <c r="A30" s="11" t="s">
        <v>53</v>
      </c>
      <c r="B30" s="29">
        <v>0</v>
      </c>
      <c r="C30" s="29">
        <v>0</v>
      </c>
      <c r="D30" s="11" t="s">
        <v>54</v>
      </c>
      <c r="E30" s="29">
        <v>0</v>
      </c>
      <c r="F30" s="29">
        <v>0</v>
      </c>
    </row>
    <row r="31" spans="1:6" x14ac:dyDescent="0.25">
      <c r="A31" s="10" t="s">
        <v>55</v>
      </c>
      <c r="B31" s="29">
        <f>SUM(B32:B36)</f>
        <v>0</v>
      </c>
      <c r="C31" s="29">
        <f>SUM(C32:C36)</f>
        <v>0</v>
      </c>
      <c r="D31" s="10" t="s">
        <v>56</v>
      </c>
      <c r="E31" s="29">
        <f>SUM(E32:E37)</f>
        <v>0</v>
      </c>
      <c r="F31" s="29">
        <f>SUM(F32:F37)</f>
        <v>0</v>
      </c>
    </row>
    <row r="32" spans="1:6" x14ac:dyDescent="0.25">
      <c r="A32" s="11" t="s">
        <v>57</v>
      </c>
      <c r="B32" s="29">
        <v>0</v>
      </c>
      <c r="C32" s="29">
        <v>0</v>
      </c>
      <c r="D32" s="11" t="s">
        <v>58</v>
      </c>
      <c r="E32" s="29">
        <v>0</v>
      </c>
      <c r="F32" s="29">
        <v>0</v>
      </c>
    </row>
    <row r="33" spans="1:6" ht="14.45" customHeight="1" x14ac:dyDescent="0.25">
      <c r="A33" s="11" t="s">
        <v>59</v>
      </c>
      <c r="B33" s="29">
        <v>0</v>
      </c>
      <c r="C33" s="29">
        <v>0</v>
      </c>
      <c r="D33" s="11" t="s">
        <v>60</v>
      </c>
      <c r="E33" s="29">
        <v>0</v>
      </c>
      <c r="F33" s="29">
        <v>0</v>
      </c>
    </row>
    <row r="34" spans="1:6" ht="14.45" customHeight="1" x14ac:dyDescent="0.25">
      <c r="A34" s="11" t="s">
        <v>61</v>
      </c>
      <c r="B34" s="29">
        <v>0</v>
      </c>
      <c r="C34" s="29">
        <v>0</v>
      </c>
      <c r="D34" s="11" t="s">
        <v>62</v>
      </c>
      <c r="E34" s="29">
        <v>0</v>
      </c>
      <c r="F34" s="29">
        <v>0</v>
      </c>
    </row>
    <row r="35" spans="1:6" ht="14.45" customHeight="1" x14ac:dyDescent="0.25">
      <c r="A35" s="11" t="s">
        <v>63</v>
      </c>
      <c r="B35" s="29">
        <v>0</v>
      </c>
      <c r="C35" s="29">
        <v>0</v>
      </c>
      <c r="D35" s="11" t="s">
        <v>64</v>
      </c>
      <c r="E35" s="29">
        <v>0</v>
      </c>
      <c r="F35" s="29">
        <v>0</v>
      </c>
    </row>
    <row r="36" spans="1:6" ht="14.45" customHeight="1" x14ac:dyDescent="0.25">
      <c r="A36" s="11" t="s">
        <v>65</v>
      </c>
      <c r="B36" s="29">
        <v>0</v>
      </c>
      <c r="C36" s="29">
        <v>0</v>
      </c>
      <c r="D36" s="11" t="s">
        <v>66</v>
      </c>
      <c r="E36" s="29">
        <v>0</v>
      </c>
      <c r="F36" s="29">
        <v>0</v>
      </c>
    </row>
    <row r="37" spans="1:6" ht="14.45" customHeight="1" x14ac:dyDescent="0.25">
      <c r="A37" s="10" t="s">
        <v>67</v>
      </c>
      <c r="B37" s="29">
        <v>2181735.92</v>
      </c>
      <c r="C37" s="29">
        <v>2115730.11</v>
      </c>
      <c r="D37" s="11" t="s">
        <v>68</v>
      </c>
      <c r="E37" s="29">
        <v>0</v>
      </c>
      <c r="F37" s="29">
        <v>0</v>
      </c>
    </row>
    <row r="38" spans="1:6" x14ac:dyDescent="0.25">
      <c r="A38" s="10" t="s">
        <v>69</v>
      </c>
      <c r="B38" s="29">
        <f>SUM(B39:B40)</f>
        <v>-297907.5</v>
      </c>
      <c r="C38" s="29">
        <f>SUM(C39:C40)</f>
        <v>-297907.5</v>
      </c>
      <c r="D38" s="10" t="s">
        <v>70</v>
      </c>
      <c r="E38" s="29">
        <f>SUM(E39:E41)</f>
        <v>0</v>
      </c>
      <c r="F38" s="29">
        <f>SUM(F39:F41)</f>
        <v>-60922.58</v>
      </c>
    </row>
    <row r="39" spans="1:6" x14ac:dyDescent="0.25">
      <c r="A39" s="11" t="s">
        <v>71</v>
      </c>
      <c r="B39" s="29">
        <v>-297907.5</v>
      </c>
      <c r="C39" s="29">
        <v>-297907.5</v>
      </c>
      <c r="D39" s="11" t="s">
        <v>72</v>
      </c>
      <c r="E39" s="29">
        <v>0</v>
      </c>
      <c r="F39" s="29">
        <v>0</v>
      </c>
    </row>
    <row r="40" spans="1:6" x14ac:dyDescent="0.25">
      <c r="A40" s="11" t="s">
        <v>73</v>
      </c>
      <c r="B40" s="29">
        <v>0</v>
      </c>
      <c r="C40" s="29">
        <v>0</v>
      </c>
      <c r="D40" s="11" t="s">
        <v>74</v>
      </c>
      <c r="E40" s="29">
        <v>0</v>
      </c>
      <c r="F40" s="29">
        <v>0</v>
      </c>
    </row>
    <row r="41" spans="1:6" x14ac:dyDescent="0.25">
      <c r="A41" s="10" t="s">
        <v>75</v>
      </c>
      <c r="B41" s="29">
        <f>SUM(B42:B45)</f>
        <v>736326</v>
      </c>
      <c r="C41" s="29">
        <f>SUM(C42:C45)</f>
        <v>736326</v>
      </c>
      <c r="D41" s="11" t="s">
        <v>76</v>
      </c>
      <c r="E41" s="29">
        <v>0</v>
      </c>
      <c r="F41" s="29">
        <v>-60922.58</v>
      </c>
    </row>
    <row r="42" spans="1:6" x14ac:dyDescent="0.25">
      <c r="A42" s="11" t="s">
        <v>77</v>
      </c>
      <c r="B42" s="29">
        <v>736326</v>
      </c>
      <c r="C42" s="29">
        <v>736326</v>
      </c>
      <c r="D42" s="10" t="s">
        <v>78</v>
      </c>
      <c r="E42" s="29">
        <f>SUM(E43:E45)</f>
        <v>0</v>
      </c>
      <c r="F42" s="29">
        <f>SUM(F43:F45)</f>
        <v>0</v>
      </c>
    </row>
    <row r="43" spans="1:6" x14ac:dyDescent="0.25">
      <c r="A43" s="11" t="s">
        <v>79</v>
      </c>
      <c r="B43" s="29">
        <v>0</v>
      </c>
      <c r="C43" s="29">
        <v>0</v>
      </c>
      <c r="D43" s="11" t="s">
        <v>80</v>
      </c>
      <c r="E43" s="29">
        <v>0</v>
      </c>
      <c r="F43" s="29">
        <v>0</v>
      </c>
    </row>
    <row r="44" spans="1:6" x14ac:dyDescent="0.25">
      <c r="A44" s="11" t="s">
        <v>81</v>
      </c>
      <c r="B44" s="29">
        <v>0</v>
      </c>
      <c r="C44" s="29">
        <v>0</v>
      </c>
      <c r="D44" s="11" t="s">
        <v>82</v>
      </c>
      <c r="E44" s="29">
        <v>0</v>
      </c>
      <c r="F44" s="29">
        <v>0</v>
      </c>
    </row>
    <row r="45" spans="1:6" x14ac:dyDescent="0.25">
      <c r="A45" s="11" t="s">
        <v>83</v>
      </c>
      <c r="B45" s="29">
        <v>0</v>
      </c>
      <c r="C45" s="29">
        <v>0</v>
      </c>
      <c r="D45" s="11" t="s">
        <v>84</v>
      </c>
      <c r="E45" s="29">
        <v>0</v>
      </c>
      <c r="F45" s="29">
        <v>0</v>
      </c>
    </row>
    <row r="46" spans="1:6" x14ac:dyDescent="0.25">
      <c r="A46" s="9"/>
      <c r="B46" s="12"/>
      <c r="C46" s="12"/>
      <c r="D46" s="9"/>
      <c r="E46" s="12"/>
      <c r="F46" s="12"/>
    </row>
    <row r="47" spans="1:6" x14ac:dyDescent="0.25">
      <c r="A47" s="3" t="s">
        <v>85</v>
      </c>
      <c r="B47" s="30">
        <f>B9+B17+B25+B31+B37+B38+B41</f>
        <v>156138080.75</v>
      </c>
      <c r="C47" s="30">
        <f>C9+C17+C25+C31+C37+C38+C41</f>
        <v>126116980.27</v>
      </c>
      <c r="D47" s="2" t="s">
        <v>86</v>
      </c>
      <c r="E47" s="30">
        <f>E9+E19+E23+E26+E27+E31+E38+E42</f>
        <v>36983560.340000004</v>
      </c>
      <c r="F47" s="30">
        <f>F9+F19+F23+F26+F27+F31+F38+F42</f>
        <v>43552466.170000002</v>
      </c>
    </row>
    <row r="48" spans="1:6" x14ac:dyDescent="0.25">
      <c r="A48" s="9"/>
      <c r="B48" s="12"/>
      <c r="C48" s="12"/>
      <c r="D48" s="9"/>
      <c r="E48" s="12"/>
      <c r="F48" s="12"/>
    </row>
    <row r="49" spans="1:6" x14ac:dyDescent="0.25">
      <c r="A49" s="2" t="s">
        <v>87</v>
      </c>
      <c r="B49" s="12"/>
      <c r="C49" s="12"/>
      <c r="D49" s="2" t="s">
        <v>88</v>
      </c>
      <c r="E49" s="12"/>
      <c r="F49" s="12"/>
    </row>
    <row r="50" spans="1:6" x14ac:dyDescent="0.25">
      <c r="A50" s="10" t="s">
        <v>89</v>
      </c>
      <c r="B50" s="29">
        <v>0</v>
      </c>
      <c r="C50" s="29">
        <v>0</v>
      </c>
      <c r="D50" s="10" t="s">
        <v>90</v>
      </c>
      <c r="E50" s="29">
        <v>0</v>
      </c>
      <c r="F50" s="29">
        <v>0</v>
      </c>
    </row>
    <row r="51" spans="1:6" x14ac:dyDescent="0.25">
      <c r="A51" s="10" t="s">
        <v>91</v>
      </c>
      <c r="B51" s="29">
        <v>0</v>
      </c>
      <c r="C51" s="29">
        <v>0</v>
      </c>
      <c r="D51" s="10" t="s">
        <v>92</v>
      </c>
      <c r="E51" s="29">
        <v>0</v>
      </c>
      <c r="F51" s="29">
        <v>0</v>
      </c>
    </row>
    <row r="52" spans="1:6" x14ac:dyDescent="0.25">
      <c r="A52" s="10" t="s">
        <v>93</v>
      </c>
      <c r="B52" s="29">
        <v>825788097.75</v>
      </c>
      <c r="C52" s="29">
        <v>825788097.75</v>
      </c>
      <c r="D52" s="10" t="s">
        <v>94</v>
      </c>
      <c r="E52" s="29">
        <v>0</v>
      </c>
      <c r="F52" s="29">
        <v>0</v>
      </c>
    </row>
    <row r="53" spans="1:6" x14ac:dyDescent="0.25">
      <c r="A53" s="10" t="s">
        <v>95</v>
      </c>
      <c r="B53" s="29">
        <v>152518744.44999999</v>
      </c>
      <c r="C53" s="29">
        <v>147950428.24000001</v>
      </c>
      <c r="D53" s="10" t="s">
        <v>96</v>
      </c>
      <c r="E53" s="29">
        <v>0</v>
      </c>
      <c r="F53" s="29">
        <v>0</v>
      </c>
    </row>
    <row r="54" spans="1:6" x14ac:dyDescent="0.25">
      <c r="A54" s="10" t="s">
        <v>97</v>
      </c>
      <c r="B54" s="29">
        <v>16463191.890000001</v>
      </c>
      <c r="C54" s="29">
        <v>36363354.240000002</v>
      </c>
      <c r="D54" s="10" t="s">
        <v>98</v>
      </c>
      <c r="E54" s="29">
        <v>32108842.780000001</v>
      </c>
      <c r="F54" s="29">
        <v>0</v>
      </c>
    </row>
    <row r="55" spans="1:6" x14ac:dyDescent="0.25">
      <c r="A55" s="10" t="s">
        <v>99</v>
      </c>
      <c r="B55" s="29">
        <v>-359672026.72000003</v>
      </c>
      <c r="C55" s="29">
        <v>-330746913.06999999</v>
      </c>
      <c r="D55" s="13" t="s">
        <v>100</v>
      </c>
      <c r="E55" s="29">
        <v>16579586.789999999</v>
      </c>
      <c r="F55" s="29">
        <v>12033349.01</v>
      </c>
    </row>
    <row r="56" spans="1:6" x14ac:dyDescent="0.25">
      <c r="A56" s="10" t="s">
        <v>101</v>
      </c>
      <c r="B56" s="29">
        <v>12000</v>
      </c>
      <c r="C56" s="29">
        <v>12000</v>
      </c>
      <c r="D56" s="9"/>
      <c r="E56" s="12"/>
      <c r="F56" s="12"/>
    </row>
    <row r="57" spans="1:6" x14ac:dyDescent="0.25">
      <c r="A57" s="10" t="s">
        <v>102</v>
      </c>
      <c r="B57" s="29">
        <v>0</v>
      </c>
      <c r="C57" s="29">
        <v>0</v>
      </c>
      <c r="D57" s="2" t="s">
        <v>103</v>
      </c>
      <c r="E57" s="30">
        <f>SUM(E50:E55)</f>
        <v>48688429.57</v>
      </c>
      <c r="F57" s="30">
        <f>SUM(F50:F55)</f>
        <v>12033349.01</v>
      </c>
    </row>
    <row r="58" spans="1:6" x14ac:dyDescent="0.25">
      <c r="A58" s="10" t="s">
        <v>104</v>
      </c>
      <c r="B58" s="29">
        <v>0</v>
      </c>
      <c r="C58" s="29">
        <v>0</v>
      </c>
      <c r="D58" s="9"/>
      <c r="E58" s="12"/>
      <c r="F58" s="12"/>
    </row>
    <row r="59" spans="1:6" x14ac:dyDescent="0.25">
      <c r="A59" s="9"/>
      <c r="B59" s="12"/>
      <c r="C59" s="12"/>
      <c r="D59" s="2" t="s">
        <v>105</v>
      </c>
      <c r="E59" s="30">
        <f>E47+E57</f>
        <v>85671989.909999996</v>
      </c>
      <c r="F59" s="30">
        <f>F47+F57</f>
        <v>55585815.18</v>
      </c>
    </row>
    <row r="60" spans="1:6" x14ac:dyDescent="0.25">
      <c r="A60" s="3" t="s">
        <v>106</v>
      </c>
      <c r="B60" s="30">
        <f>SUM(B50:B58)</f>
        <v>635110007.37</v>
      </c>
      <c r="C60" s="30">
        <f>SUM(C50:C58)</f>
        <v>679366967.16000009</v>
      </c>
      <c r="D60" s="9"/>
      <c r="E60" s="12"/>
      <c r="F60" s="12"/>
    </row>
    <row r="61" spans="1:6" x14ac:dyDescent="0.25">
      <c r="A61" s="9"/>
      <c r="B61" s="12"/>
      <c r="C61" s="12"/>
      <c r="D61" s="14" t="s">
        <v>107</v>
      </c>
      <c r="E61" s="12"/>
      <c r="F61" s="12"/>
    </row>
    <row r="62" spans="1:6" x14ac:dyDescent="0.25">
      <c r="A62" s="3" t="s">
        <v>108</v>
      </c>
      <c r="B62" s="30">
        <f>SUM(B47+B60)</f>
        <v>791248088.12</v>
      </c>
      <c r="C62" s="30">
        <f>SUM(C47+C60)</f>
        <v>805483947.43000007</v>
      </c>
      <c r="D62" s="9"/>
      <c r="E62" s="12"/>
      <c r="F62" s="12"/>
    </row>
    <row r="63" spans="1:6" x14ac:dyDescent="0.25">
      <c r="A63" s="9"/>
      <c r="B63" s="9"/>
      <c r="C63" s="9"/>
      <c r="D63" s="15" t="s">
        <v>109</v>
      </c>
      <c r="E63" s="29">
        <f>SUM(E64:E66)</f>
        <v>690250996.39999998</v>
      </c>
      <c r="F63" s="29">
        <f>SUM(F64:F66)</f>
        <v>690250996.39999998</v>
      </c>
    </row>
    <row r="64" spans="1:6" x14ac:dyDescent="0.25">
      <c r="A64" s="9"/>
      <c r="B64" s="9"/>
      <c r="C64" s="9"/>
      <c r="D64" s="10" t="s">
        <v>110</v>
      </c>
      <c r="E64" s="29">
        <v>0</v>
      </c>
      <c r="F64" s="29">
        <v>0</v>
      </c>
    </row>
    <row r="65" spans="1:6" x14ac:dyDescent="0.25">
      <c r="A65" s="9"/>
      <c r="B65" s="9"/>
      <c r="C65" s="9"/>
      <c r="D65" s="13" t="s">
        <v>111</v>
      </c>
      <c r="E65" s="29">
        <v>690250996.39999998</v>
      </c>
      <c r="F65" s="29">
        <v>690250996.39999998</v>
      </c>
    </row>
    <row r="66" spans="1:6" x14ac:dyDescent="0.25">
      <c r="A66" s="9"/>
      <c r="B66" s="9"/>
      <c r="C66" s="9"/>
      <c r="D66" s="10" t="s">
        <v>112</v>
      </c>
      <c r="E66" s="29">
        <v>0</v>
      </c>
      <c r="F66" s="29">
        <v>0</v>
      </c>
    </row>
    <row r="67" spans="1:6" x14ac:dyDescent="0.25">
      <c r="A67" s="9"/>
      <c r="B67" s="9"/>
      <c r="C67" s="9"/>
      <c r="D67" s="9"/>
      <c r="E67" s="12"/>
      <c r="F67" s="12"/>
    </row>
    <row r="68" spans="1:6" x14ac:dyDescent="0.25">
      <c r="A68" s="9"/>
      <c r="B68" s="9"/>
      <c r="C68" s="9"/>
      <c r="D68" s="15" t="s">
        <v>113</v>
      </c>
      <c r="E68" s="29">
        <f>SUM(E69:E73)</f>
        <v>15325101.809999995</v>
      </c>
      <c r="F68" s="29">
        <f>SUM(F69:F73)</f>
        <v>59647135.849999994</v>
      </c>
    </row>
    <row r="69" spans="1:6" x14ac:dyDescent="0.25">
      <c r="A69" s="16"/>
      <c r="B69" s="9"/>
      <c r="C69" s="9"/>
      <c r="D69" s="10" t="s">
        <v>114</v>
      </c>
      <c r="E69" s="29">
        <v>-44685683.270000003</v>
      </c>
      <c r="F69" s="29">
        <v>-49943882.990000002</v>
      </c>
    </row>
    <row r="70" spans="1:6" x14ac:dyDescent="0.25">
      <c r="A70" s="16"/>
      <c r="B70" s="9"/>
      <c r="C70" s="9"/>
      <c r="D70" s="10" t="s">
        <v>115</v>
      </c>
      <c r="E70" s="29">
        <v>61698364.289999999</v>
      </c>
      <c r="F70" s="29">
        <v>111291381.41</v>
      </c>
    </row>
    <row r="71" spans="1:6" x14ac:dyDescent="0.25">
      <c r="A71" s="16"/>
      <c r="B71" s="9"/>
      <c r="C71" s="9"/>
      <c r="D71" s="10" t="s">
        <v>116</v>
      </c>
      <c r="E71" s="29">
        <v>12783.36</v>
      </c>
      <c r="F71" s="29">
        <v>0</v>
      </c>
    </row>
    <row r="72" spans="1:6" x14ac:dyDescent="0.25">
      <c r="A72" s="16"/>
      <c r="B72" s="9"/>
      <c r="C72" s="9"/>
      <c r="D72" s="10" t="s">
        <v>117</v>
      </c>
      <c r="E72" s="29">
        <v>0</v>
      </c>
      <c r="F72" s="29">
        <v>0</v>
      </c>
    </row>
    <row r="73" spans="1:6" x14ac:dyDescent="0.25">
      <c r="A73" s="16"/>
      <c r="B73" s="9"/>
      <c r="C73" s="9"/>
      <c r="D73" s="10" t="s">
        <v>118</v>
      </c>
      <c r="E73" s="29">
        <v>-1700362.57</v>
      </c>
      <c r="F73" s="29">
        <v>-1700362.57</v>
      </c>
    </row>
    <row r="74" spans="1:6" x14ac:dyDescent="0.25">
      <c r="A74" s="16"/>
      <c r="B74" s="9"/>
      <c r="C74" s="9"/>
      <c r="D74" s="9"/>
      <c r="E74" s="12"/>
      <c r="F74" s="12"/>
    </row>
    <row r="75" spans="1:6" x14ac:dyDescent="0.25">
      <c r="A75" s="16"/>
      <c r="B75" s="9"/>
      <c r="C75" s="9"/>
      <c r="D75" s="15" t="s">
        <v>119</v>
      </c>
      <c r="E75" s="29">
        <f>E76+E77</f>
        <v>0</v>
      </c>
      <c r="F75" s="29">
        <f>F76+F77</f>
        <v>0</v>
      </c>
    </row>
    <row r="76" spans="1:6" x14ac:dyDescent="0.25">
      <c r="A76" s="16"/>
      <c r="B76" s="9"/>
      <c r="C76" s="9"/>
      <c r="D76" s="10" t="s">
        <v>120</v>
      </c>
      <c r="E76" s="29">
        <v>0</v>
      </c>
      <c r="F76" s="29">
        <v>0</v>
      </c>
    </row>
    <row r="77" spans="1:6" x14ac:dyDescent="0.25">
      <c r="A77" s="16"/>
      <c r="B77" s="9"/>
      <c r="C77" s="9"/>
      <c r="D77" s="10" t="s">
        <v>121</v>
      </c>
      <c r="E77" s="29">
        <v>0</v>
      </c>
      <c r="F77" s="29">
        <v>0</v>
      </c>
    </row>
    <row r="78" spans="1:6" x14ac:dyDescent="0.25">
      <c r="A78" s="16"/>
      <c r="B78" s="9"/>
      <c r="C78" s="9"/>
      <c r="D78" s="9"/>
      <c r="E78" s="12"/>
      <c r="F78" s="12"/>
    </row>
    <row r="79" spans="1:6" x14ac:dyDescent="0.25">
      <c r="A79" s="16"/>
      <c r="B79" s="9"/>
      <c r="C79" s="9"/>
      <c r="D79" s="2" t="s">
        <v>122</v>
      </c>
      <c r="E79" s="30">
        <f>E63+E68+E75</f>
        <v>705576098.20999992</v>
      </c>
      <c r="F79" s="30">
        <f>F63+F68+F75</f>
        <v>749898132.25</v>
      </c>
    </row>
    <row r="80" spans="1:6" x14ac:dyDescent="0.25">
      <c r="A80" s="16"/>
      <c r="B80" s="9"/>
      <c r="C80" s="9"/>
      <c r="D80" s="9"/>
      <c r="E80" s="12"/>
      <c r="F80" s="12"/>
    </row>
    <row r="81" spans="1:6" x14ac:dyDescent="0.25">
      <c r="A81" s="16"/>
      <c r="B81" s="9"/>
      <c r="C81" s="9"/>
      <c r="D81" s="2" t="s">
        <v>123</v>
      </c>
      <c r="E81" s="30">
        <f>E59+E79</f>
        <v>791248088.11999989</v>
      </c>
      <c r="F81" s="30">
        <f>F59+F79</f>
        <v>805483947.42999995</v>
      </c>
    </row>
    <row r="82" spans="1:6" x14ac:dyDescent="0.25">
      <c r="A82" s="17"/>
      <c r="B82" s="18"/>
      <c r="C82" s="18"/>
      <c r="D82" s="18"/>
      <c r="E82" s="19"/>
      <c r="F82" s="1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C12 C14 C21 B25:C25 B31:C36 B38:C38 B40:C41 B43:C46 B48:C49 B59:C62 F12:F13 F15 F17 E19:F29 E31:F40 E30 E42:F49 E67:F68 F72 E74:F81 E56:F63 B17:C17 C15 F54 F71 C10 C16 C23:C24 C18 C50:C51 C57:C58 F66 F64 C27:C30 F50:F5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