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2_Armonización Presupuestal\"/>
    </mc:Choice>
  </mc:AlternateContent>
  <xr:revisionPtr revIDLastSave="0" documentId="13_ncr:1_{8521D0BD-F894-4B75-9B83-C113EF528AD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6" l="1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C68" i="6"/>
  <c r="B68" i="6"/>
  <c r="D67" i="6"/>
  <c r="G67" i="6" s="1"/>
  <c r="D66" i="6"/>
  <c r="G66" i="6" s="1"/>
  <c r="D65" i="6"/>
  <c r="G65" i="6" s="1"/>
  <c r="F64" i="6"/>
  <c r="E64" i="6"/>
  <c r="C64" i="6"/>
  <c r="B64" i="6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C56" i="6"/>
  <c r="D56" i="6" s="1"/>
  <c r="B56" i="6"/>
  <c r="D55" i="6"/>
  <c r="G55" i="6" s="1"/>
  <c r="D54" i="6"/>
  <c r="G54" i="6" s="1"/>
  <c r="D53" i="6"/>
  <c r="G53" i="6" s="1"/>
  <c r="F52" i="6"/>
  <c r="E52" i="6"/>
  <c r="C52" i="6"/>
  <c r="B52" i="6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C32" i="6"/>
  <c r="B32" i="6"/>
  <c r="D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E4" i="6"/>
  <c r="C4" i="6"/>
  <c r="C76" i="6" s="1"/>
  <c r="B4" i="6"/>
  <c r="D52" i="6" l="1"/>
  <c r="G12" i="6"/>
  <c r="G52" i="6"/>
  <c r="D22" i="6"/>
  <c r="G22" i="6" s="1"/>
  <c r="G32" i="6"/>
  <c r="D68" i="6"/>
  <c r="D42" i="6"/>
  <c r="G42" i="6" s="1"/>
  <c r="G56" i="6"/>
  <c r="G68" i="6"/>
  <c r="E76" i="6"/>
  <c r="F76" i="6"/>
  <c r="D64" i="6"/>
  <c r="G64" i="6" s="1"/>
  <c r="B76" i="6"/>
  <c r="D4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<sst xmlns="http://schemas.openxmlformats.org/spreadsheetml/2006/main" count="83" uniqueCount="83">
  <si>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</si>
  <si>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</si>
  <si>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</si>
  <si>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</si>
  <si>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</si>
  <si>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</si>
  <si>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</si>
  <si>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</si>
  <si>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</si>
  <si>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</si>
  <si>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</si>
  <si>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</si>
  <si>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</si>
  <si>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</si>
  <si>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</si>
  <si>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</si>
  <si>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</si>
  <si>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</si>
  <si>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</si>
  <si>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</si>
  <si>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</si>
  <si>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</si>
  <si>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</si>
  <si>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</si>
  <si>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</si>
  <si>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</si>
  <si>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</si>
  <si>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</si>
  <si>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</si>
  <si>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</si>
  <si>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</si>
  <si>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</si>
  <si>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</si>
  <si>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</si>
  <si>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</si>
  <si>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</si>
  <si>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</si>
  <si>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</si>
  <si>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</si>
  <si>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</si>
  <si>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</si>
  <si>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</si>
  <si>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</si>
  <si>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</si>
  <si>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</si>
  <si>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</si>
  <si>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</si>
  <si>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</si>
  <si>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</si>
  <si>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</si>
  <si>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</si>
  <si>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</si>
  <si>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</si>
  <si>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</si>
  <si>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</si>
  <si>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</si>
  <si>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</si>
  <si>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</si>
  <si>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</si>
  <si>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</si>
  <si>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</si>
  <si>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</si>
  <si>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</si>
  <si>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</si>
  <si>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</si>
  <si>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</si>
  <si>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</si>
  <si>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</si>
  <si>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</si>
  <si>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</si>
  <si>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</si>
  <si>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</si>
  <si>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Bajo protesta de decir verdad declaramos que los Estados Financieros y sus notas, son razonablemente correctos y son responsabilidad del emisor.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</si>
  <si>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</si>
  <si>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</si>
  <si>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</si>
  <si>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</si>
  <si>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</si>
  <si>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Servicios de Comunicación Social y Publicidad</t>
  </si>
  <si>
    <t xml:space="preserve">	Total del Egreso</t>
  </si>
  <si>
    <t>Poder Legislativo del Estado de Guanajuato
Estado Analítico del Ejercicio del Presupuesto de Egresos
Clasificación por Objeto del Gasto (Capítulo y Concepto)
Del 01 de Enero al 31 de Marzo de 2025
(Cifras en Pesos)</t>
  </si>
  <si>
    <t>Materiales y Suministros Para Seguridad</t>
  </si>
  <si>
    <t>Inversiones Para el Fomento de Actividades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</si>
</sst>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3" xfId="0" applyNumberFormat="1" applyFont="1" applyBorder="1" applyAlignment="1" applyProtection="1">
      <alignment horizontal="right" vertic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2" fillId="0" borderId="11" xfId="0" applyFont="1" applyBorder="1" applyAlignment="1">
      <alignment horizontal="left" indent="2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1" fillId="0" borderId="0" xfId="8" applyAlignment="1">
      <alignment horizontal="center" vertical="center" wrapText="1"/>
    </xf>
    <xf numFmtId="0" fontId="6" fillId="2" borderId="9" xfId="9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8" fillId="0" borderId="6" xfId="9" applyFont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 wrapText="1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7" xfId="9" applyFont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illares 3 2" xfId="17" xr:uid="{ADD41754-8665-4872-9013-4E980BBA008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1598083</xdr:colOff>
      <xdr:row>84</xdr:row>
      <xdr:rowOff>10103</xdr:rowOff>
    </xdr:from>
    <xdr:to>
      <xdr:col>1</xdr:col>
      <xdr:colOff>627687</xdr:colOff>
      <xdr:row>84</xdr:row>
      <xdr:rowOff>10103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16D6908D-5EB7-4C71-B41E-6294D43E4A77}"/>
            </a:ext>
          </a:extLst>
        </xdr:cNvPr>
        <xdr:cNvCxnSpPr/>
      </xdr:nvCxnSpPr>
      <xdr:spPr>
        <a:xfrm>
          <a:off x="1598083" y="12537383"/>
          <a:ext cx="238621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2599251</xdr:colOff>
      <xdr:row>79</xdr:row>
      <xdr:rowOff>120651</xdr:rowOff>
    </xdr:from>
    <xdr:to>
      <xdr:col>0</xdr:col>
      <xdr:colOff>3145928</xdr:colOff>
      <xdr:row>81</xdr:row>
      <xdr:rowOff>99484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A3FE1D0A-5093-4F78-920B-B65F65AD2BE2}"/>
            </a:ext>
          </a:extLst>
        </xdr:cNvPr>
        <xdr:cNvSpPr txBox="1"/>
      </xdr:nvSpPr>
      <xdr:spPr>
        <a:xfrm>
          <a:off x="2601156" y="11981181"/>
          <a:ext cx="540962" cy="239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211666</xdr:colOff>
      <xdr:row>84</xdr:row>
      <xdr:rowOff>22225</xdr:rowOff>
    </xdr:from>
    <xdr:to>
      <xdr:col>5</xdr:col>
      <xdr:colOff>644525</xdr:colOff>
      <xdr:row>84</xdr:row>
      <xdr:rowOff>22226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A454962A-1BFE-4EBA-8D87-1CA351353D1B}"/>
            </a:ext>
          </a:extLst>
        </xdr:cNvPr>
        <xdr:cNvCxnSpPr/>
      </xdr:nvCxnSpPr>
      <xdr:spPr>
        <a:xfrm flipV="1">
          <a:off x="5589481" y="12543790"/>
          <a:ext cx="237976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914387</xdr:colOff>
      <xdr:row>79</xdr:row>
      <xdr:rowOff>122555</xdr:rowOff>
    </xdr:from>
    <xdr:to>
      <xdr:col>4</xdr:col>
      <xdr:colOff>929640</xdr:colOff>
      <xdr:row>81</xdr:row>
      <xdr:rowOff>112059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0E8B23E4-8382-42C9-8D2D-6C0A98D1A0CF}"/>
            </a:ext>
          </a:extLst>
        </xdr:cNvPr>
        <xdr:cNvSpPr txBox="1"/>
      </xdr:nvSpPr>
      <xdr:spPr>
        <a:xfrm>
          <a:off x="6270799" y="12202496"/>
          <a:ext cx="990165" cy="258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1377950</xdr:colOff>
      <xdr:row>84</xdr:row>
      <xdr:rowOff>50801</xdr:rowOff>
    </xdr:from>
    <xdr:to>
      <xdr:col>1</xdr:col>
      <xdr:colOff>738581</xdr:colOff>
      <xdr:row>89</xdr:row>
      <xdr:rowOff>12700</xdr:rowOff>
    </xdr:to>
    <xdr:sp macro="" textlink="">
      <xdr:nvSpPr>
        <xdr:cNvPr id="7" name="9 CuadroTexto">
          <a:extLst>
            <a:ext uri="{FF2B5EF4-FFF2-40B4-BE49-F238E27FC236}">
              <a16:creationId xmlns:a16="http://schemas.microsoft.com/office/drawing/2014/main" id="{A2502025-B20E-4C1F-BBE5-A016E1E3D197}"/>
            </a:ext>
          </a:extLst>
        </xdr:cNvPr>
        <xdr:cNvSpPr txBox="1"/>
      </xdr:nvSpPr>
      <xdr:spPr>
        <a:xfrm>
          <a:off x="1379855" y="12579986"/>
          <a:ext cx="2715336" cy="628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Javier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Alfonso Torres Mereles 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111125</xdr:colOff>
      <xdr:row>84</xdr:row>
      <xdr:rowOff>79376</xdr:rowOff>
    </xdr:from>
    <xdr:to>
      <xdr:col>5</xdr:col>
      <xdr:colOff>863600</xdr:colOff>
      <xdr:row>89</xdr:row>
      <xdr:rowOff>76200</xdr:rowOff>
    </xdr:to>
    <xdr:sp macro="" textlink="">
      <xdr:nvSpPr>
        <xdr:cNvPr id="8" name="9 CuadroTexto">
          <a:extLst>
            <a:ext uri="{FF2B5EF4-FFF2-40B4-BE49-F238E27FC236}">
              <a16:creationId xmlns:a16="http://schemas.microsoft.com/office/drawing/2014/main" id="{8E55DF3A-6D4B-4223-99F6-AE30830BDC51}"/>
            </a:ext>
          </a:extLst>
        </xdr:cNvPr>
        <xdr:cNvSpPr txBox="1"/>
      </xdr:nvSpPr>
      <xdr:spPr>
        <a:xfrm>
          <a:off x="5492750" y="12604751"/>
          <a:ext cx="2691765" cy="663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111724</xdr:colOff>
      <xdr:row>0</xdr:row>
      <xdr:rowOff>152400</xdr:rowOff>
    </xdr:from>
    <xdr:to>
      <xdr:col>0</xdr:col>
      <xdr:colOff>1777814</xdr:colOff>
      <xdr:row>0</xdr:row>
      <xdr:rowOff>593563</xdr:rowOff>
    </xdr:to>
    <xdr:pic>
      <xdr:nvPicPr>
        <xdr:cNvPr id="9" name="Imagen 8" descr="Texto&#10;&#10;Descripción generada automáticamente con confianza baja">
          <a:extLst>
            <a:ext uri="{FF2B5EF4-FFF2-40B4-BE49-F238E27FC236}">
              <a16:creationId xmlns:a16="http://schemas.microsoft.com/office/drawing/2014/main" id="{3759B190-9289-4A01-A0D5-99DD079CD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" y="152400"/>
          <a:ext cx="1666090" cy="4411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85725</xdr:colOff>
      <xdr:row>0</xdr:row>
      <xdr:rowOff>428512</xdr:rowOff>
    </xdr:from>
    <xdr:to>
      <xdr:col>0</xdr:col>
      <xdr:colOff>1838325</xdr:colOff>
      <xdr:row>0</xdr:row>
      <xdr:rowOff>1043965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C7797A9-A78F-4D60-B2E1-A88C5363C3F8}"/>
            </a:ext>
          </a:extLst>
        </xdr:cNvPr>
        <xdr:cNvSpPr txBox="1"/>
      </xdr:nvSpPr>
      <xdr:spPr>
        <a:xfrm>
          <a:off x="85725" y="428512"/>
          <a:ext cx="1752600" cy="615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2025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285750</xdr:colOff>
      <xdr:row>0</xdr:row>
      <xdr:rowOff>114300</xdr:rowOff>
    </xdr:from>
    <xdr:to>
      <xdr:col>6</xdr:col>
      <xdr:colOff>739140</xdr:colOff>
      <xdr:row>0</xdr:row>
      <xdr:rowOff>755281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D2740EA-8EDB-4080-9D7A-4597ABDA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14300"/>
          <a:ext cx="1424940" cy="640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69"/>
  <sheetViews>
    <sheetView showGridLines="0" tabSelected="1" zoomScaleNormal="100" workbookViewId="0">
      <selection activeCell="A44" sqref="A44"/>
    </sheetView>
  </sheetViews>
  <sheetFormatPr baseColWidth="10" defaultColWidth="0" defaultRowHeight="11.25" zeroHeight="1" x14ac:dyDescent="0.2"/>
  <cols>
    <col min="1" max="1" width="62.33203125" style="1" bestFit="1" customWidth="1"/>
    <col min="2" max="2" width="18.33203125" style="1" customWidth="1"/>
    <col min="3" max="3" width="19.83203125" style="1" customWidth="1"/>
    <col min="4" max="7" width="18.33203125" style="1" customWidth="1"/>
    <col min="8" max="8" width="1.33203125" style="1" customWidth="1"/>
    <col min="9" max="9" width="0" style="1" hidden="1" customWidth="1"/>
    <col min="10" max="16384" width="12" style="1" hidden="1"/>
  </cols>
  <sheetData>
    <row r="1" spans="1:7" ht="97.5" customHeight="1" x14ac:dyDescent="0.2">
      <c r="A1" s="25" t="s">
        <v>80</v>
      </c>
      <c r="B1" s="26"/>
      <c r="C1" s="26"/>
      <c r="D1" s="26"/>
      <c r="E1" s="26"/>
      <c r="F1" s="26"/>
      <c r="G1" s="21"/>
    </row>
    <row r="2" spans="1:7" x14ac:dyDescent="0.2">
      <c r="A2" s="10"/>
      <c r="B2" s="18" t="s">
        <v>14</v>
      </c>
      <c r="C2" s="19"/>
      <c r="D2" s="19"/>
      <c r="E2" s="19"/>
      <c r="F2" s="20"/>
      <c r="G2" s="22" t="s">
        <v>13</v>
      </c>
    </row>
    <row r="3" spans="1:7" ht="24.95" customHeight="1" x14ac:dyDescent="0.2">
      <c r="A3" s="16" t="s">
        <v>8</v>
      </c>
      <c r="B3" s="9" t="s">
        <v>9</v>
      </c>
      <c r="C3" s="2" t="s">
        <v>71</v>
      </c>
      <c r="D3" s="2" t="s">
        <v>10</v>
      </c>
      <c r="E3" s="2" t="s">
        <v>11</v>
      </c>
      <c r="F3" s="2" t="s">
        <v>12</v>
      </c>
      <c r="G3" s="23"/>
    </row>
    <row r="4" spans="1:7" x14ac:dyDescent="0.2">
      <c r="A4" s="11" t="s">
        <v>15</v>
      </c>
      <c r="B4" s="5">
        <f>SUM(B5:B11)</f>
        <v>530930805</v>
      </c>
      <c r="C4" s="5">
        <f>SUM(C5:C11)</f>
        <v>1691727.3899999997</v>
      </c>
      <c r="D4" s="5">
        <f>B4+C4</f>
        <v>532622532.38999999</v>
      </c>
      <c r="E4" s="5">
        <f>SUM(E5:E11)</f>
        <v>113661461.16</v>
      </c>
      <c r="F4" s="5">
        <f>SUM(F5:F11)</f>
        <v>113647149.25999999</v>
      </c>
      <c r="G4" s="5">
        <f>D4-E4</f>
        <v>418961071.23000002</v>
      </c>
    </row>
    <row r="5" spans="1:7" x14ac:dyDescent="0.2">
      <c r="A5" s="12" t="s">
        <v>19</v>
      </c>
      <c r="B5" s="3">
        <v>106253740</v>
      </c>
      <c r="C5" s="3">
        <v>5087087.8600000003</v>
      </c>
      <c r="D5" s="3">
        <f t="shared" ref="D5:D68" si="0">B5+C5</f>
        <v>111340827.86</v>
      </c>
      <c r="E5" s="3">
        <v>26211900.550000001</v>
      </c>
      <c r="F5" s="3">
        <v>26211900.550000001</v>
      </c>
      <c r="G5" s="3">
        <f>D5-E5</f>
        <v>85128927.310000002</v>
      </c>
    </row>
    <row r="6" spans="1:7" x14ac:dyDescent="0.2">
      <c r="A6" s="12" t="s">
        <v>20</v>
      </c>
      <c r="B6" s="3">
        <v>33789511</v>
      </c>
      <c r="C6" s="3">
        <v>-11729232.539999999</v>
      </c>
      <c r="D6" s="3">
        <f t="shared" si="0"/>
        <v>22060278.460000001</v>
      </c>
      <c r="E6" s="3">
        <v>5140867.43</v>
      </c>
      <c r="F6" s="3">
        <v>5140867.43</v>
      </c>
      <c r="G6" s="3">
        <f t="shared" ref="G6:G69" si="1">D6-E6</f>
        <v>16919411.030000001</v>
      </c>
    </row>
    <row r="7" spans="1:7" x14ac:dyDescent="0.2">
      <c r="A7" s="12" t="s">
        <v>21</v>
      </c>
      <c r="B7" s="3">
        <v>167306341</v>
      </c>
      <c r="C7" s="3">
        <v>5413133.2699999996</v>
      </c>
      <c r="D7" s="3">
        <f t="shared" si="0"/>
        <v>172719474.27000001</v>
      </c>
      <c r="E7" s="3">
        <v>28724204.68</v>
      </c>
      <c r="F7" s="3">
        <v>28724204.68</v>
      </c>
      <c r="G7" s="3">
        <f t="shared" si="1"/>
        <v>143995269.59</v>
      </c>
    </row>
    <row r="8" spans="1:7" x14ac:dyDescent="0.2">
      <c r="A8" s="12" t="s">
        <v>1</v>
      </c>
      <c r="B8" s="3">
        <v>39030394</v>
      </c>
      <c r="C8" s="3">
        <v>3090007.89</v>
      </c>
      <c r="D8" s="3">
        <f t="shared" si="0"/>
        <v>42120401.890000001</v>
      </c>
      <c r="E8" s="3">
        <v>10932093.25</v>
      </c>
      <c r="F8" s="3">
        <v>10917781.35</v>
      </c>
      <c r="G8" s="3">
        <f t="shared" si="1"/>
        <v>31188308.640000001</v>
      </c>
    </row>
    <row r="9" spans="1:7" x14ac:dyDescent="0.2">
      <c r="A9" s="12" t="s">
        <v>22</v>
      </c>
      <c r="B9" s="3">
        <v>161992337</v>
      </c>
      <c r="C9" s="3">
        <v>13631138.369999999</v>
      </c>
      <c r="D9" s="3">
        <f t="shared" si="0"/>
        <v>175623475.37</v>
      </c>
      <c r="E9" s="3">
        <v>42652395.25</v>
      </c>
      <c r="F9" s="3">
        <v>42652395.25</v>
      </c>
      <c r="G9" s="3">
        <f t="shared" si="1"/>
        <v>132971080.12</v>
      </c>
    </row>
    <row r="10" spans="1:7" x14ac:dyDescent="0.2">
      <c r="A10" s="12" t="s">
        <v>2</v>
      </c>
      <c r="B10" s="3">
        <v>22529051</v>
      </c>
      <c r="C10" s="3">
        <v>-13888492.84</v>
      </c>
      <c r="D10" s="3">
        <f t="shared" si="0"/>
        <v>8640558.1600000001</v>
      </c>
      <c r="E10" s="3">
        <v>0</v>
      </c>
      <c r="F10" s="3">
        <v>0</v>
      </c>
      <c r="G10" s="3">
        <f t="shared" si="1"/>
        <v>8640558.1600000001</v>
      </c>
    </row>
    <row r="11" spans="1:7" x14ac:dyDescent="0.2">
      <c r="A11" s="12" t="s">
        <v>23</v>
      </c>
      <c r="B11" s="3">
        <v>29431</v>
      </c>
      <c r="C11" s="3">
        <v>88085.38</v>
      </c>
      <c r="D11" s="3">
        <f t="shared" si="0"/>
        <v>117516.38</v>
      </c>
      <c r="E11" s="3">
        <v>0</v>
      </c>
      <c r="F11" s="3">
        <v>0</v>
      </c>
      <c r="G11" s="3">
        <f t="shared" si="1"/>
        <v>117516.38</v>
      </c>
    </row>
    <row r="12" spans="1:7" x14ac:dyDescent="0.2">
      <c r="A12" s="11" t="s">
        <v>73</v>
      </c>
      <c r="B12" s="6">
        <f>SUM(B13:B21)</f>
        <v>23286617</v>
      </c>
      <c r="C12" s="6">
        <f>SUM(C13:C21)</f>
        <v>1203815.5</v>
      </c>
      <c r="D12" s="6">
        <f t="shared" si="0"/>
        <v>24490432.5</v>
      </c>
      <c r="E12" s="6">
        <f>SUM(E13:E21)</f>
        <v>4334293.0500000007</v>
      </c>
      <c r="F12" s="6">
        <f>SUM(F13:F21)</f>
        <v>4256723.59</v>
      </c>
      <c r="G12" s="6">
        <f t="shared" si="1"/>
        <v>20156139.449999999</v>
      </c>
    </row>
    <row r="13" spans="1:7" x14ac:dyDescent="0.2">
      <c r="A13" s="12" t="s">
        <v>24</v>
      </c>
      <c r="B13" s="3">
        <v>4724338</v>
      </c>
      <c r="C13" s="3">
        <v>166736.51999999999</v>
      </c>
      <c r="D13" s="3">
        <f t="shared" si="0"/>
        <v>4891074.5199999996</v>
      </c>
      <c r="E13" s="3">
        <v>818422.38</v>
      </c>
      <c r="F13" s="3">
        <v>818422.39</v>
      </c>
      <c r="G13" s="3">
        <f t="shared" si="1"/>
        <v>4072652.1399999997</v>
      </c>
    </row>
    <row r="14" spans="1:7" x14ac:dyDescent="0.2">
      <c r="A14" s="12" t="s">
        <v>25</v>
      </c>
      <c r="B14" s="3">
        <v>9361073</v>
      </c>
      <c r="C14" s="3">
        <v>205443.61</v>
      </c>
      <c r="D14" s="3">
        <f t="shared" si="0"/>
        <v>9566516.6099999994</v>
      </c>
      <c r="E14" s="3">
        <v>2086511.34</v>
      </c>
      <c r="F14" s="3">
        <v>2079257.65</v>
      </c>
      <c r="G14" s="3">
        <f t="shared" si="1"/>
        <v>7480005.2699999996</v>
      </c>
    </row>
    <row r="15" spans="1:7" x14ac:dyDescent="0.2">
      <c r="A15" s="12" t="s">
        <v>26</v>
      </c>
      <c r="B15" s="3">
        <v>0</v>
      </c>
      <c r="C15" s="3">
        <v>0</v>
      </c>
      <c r="D15" s="3">
        <f t="shared" si="0"/>
        <v>0</v>
      </c>
      <c r="E15" s="3">
        <v>0</v>
      </c>
      <c r="F15" s="3">
        <v>0</v>
      </c>
      <c r="G15" s="3">
        <f t="shared" si="1"/>
        <v>0</v>
      </c>
    </row>
    <row r="16" spans="1:7" x14ac:dyDescent="0.2">
      <c r="A16" s="12" t="s">
        <v>27</v>
      </c>
      <c r="B16" s="3">
        <v>1000804</v>
      </c>
      <c r="C16" s="3">
        <v>8159.82</v>
      </c>
      <c r="D16" s="3">
        <f t="shared" si="0"/>
        <v>1008963.82</v>
      </c>
      <c r="E16" s="3">
        <v>109515.07</v>
      </c>
      <c r="F16" s="3">
        <v>109515.07</v>
      </c>
      <c r="G16" s="3">
        <f t="shared" si="1"/>
        <v>899448.75</v>
      </c>
    </row>
    <row r="17" spans="1:7" x14ac:dyDescent="0.2">
      <c r="A17" s="12" t="s">
        <v>28</v>
      </c>
      <c r="B17" s="3">
        <v>375376</v>
      </c>
      <c r="C17" s="3">
        <v>20050.759999999998</v>
      </c>
      <c r="D17" s="3">
        <f t="shared" si="0"/>
        <v>395426.76</v>
      </c>
      <c r="E17" s="3">
        <v>61219.74</v>
      </c>
      <c r="F17" s="3">
        <v>61219.74</v>
      </c>
      <c r="G17" s="3">
        <f t="shared" si="1"/>
        <v>334207.02</v>
      </c>
    </row>
    <row r="18" spans="1:7" x14ac:dyDescent="0.2">
      <c r="A18" s="12" t="s">
        <v>29</v>
      </c>
      <c r="B18" s="3">
        <v>3998852</v>
      </c>
      <c r="C18" s="3">
        <v>15795.11</v>
      </c>
      <c r="D18" s="3">
        <f t="shared" si="0"/>
        <v>4014647.11</v>
      </c>
      <c r="E18" s="3">
        <v>686312.91</v>
      </c>
      <c r="F18" s="3">
        <v>616312.91</v>
      </c>
      <c r="G18" s="3">
        <f t="shared" si="1"/>
        <v>3328334.1999999997</v>
      </c>
    </row>
    <row r="19" spans="1:7" x14ac:dyDescent="0.2">
      <c r="A19" s="12" t="s">
        <v>30</v>
      </c>
      <c r="B19" s="3">
        <v>1138359</v>
      </c>
      <c r="C19" s="3">
        <v>890830.1</v>
      </c>
      <c r="D19" s="3">
        <f t="shared" si="0"/>
        <v>2029189.1</v>
      </c>
      <c r="E19" s="3">
        <v>243387.54</v>
      </c>
      <c r="F19" s="3">
        <v>243387.54</v>
      </c>
      <c r="G19" s="3">
        <f t="shared" si="1"/>
        <v>1785801.56</v>
      </c>
    </row>
    <row r="20" spans="1:7" x14ac:dyDescent="0.2">
      <c r="A20" s="12" t="s">
        <v>81</v>
      </c>
      <c r="B20" s="3">
        <v>0</v>
      </c>
      <c r="C20" s="3">
        <v>0</v>
      </c>
      <c r="D20" s="3">
        <f t="shared" si="0"/>
        <v>0</v>
      </c>
      <c r="E20" s="3">
        <v>0</v>
      </c>
      <c r="F20" s="3">
        <v>0</v>
      </c>
      <c r="G20" s="3">
        <f t="shared" si="1"/>
        <v>0</v>
      </c>
    </row>
    <row r="21" spans="1:7" x14ac:dyDescent="0.2">
      <c r="A21" s="12" t="s">
        <v>31</v>
      </c>
      <c r="B21" s="3">
        <v>2687815</v>
      </c>
      <c r="C21" s="3">
        <v>-103200.42</v>
      </c>
      <c r="D21" s="3">
        <f t="shared" si="0"/>
        <v>2584614.58</v>
      </c>
      <c r="E21" s="3">
        <v>328924.07</v>
      </c>
      <c r="F21" s="3">
        <v>328608.28999999998</v>
      </c>
      <c r="G21" s="3">
        <f t="shared" si="1"/>
        <v>2255690.5100000002</v>
      </c>
    </row>
    <row r="22" spans="1:7" x14ac:dyDescent="0.2">
      <c r="A22" s="11" t="s">
        <v>16</v>
      </c>
      <c r="B22" s="6">
        <f>SUM(B23:B31)</f>
        <v>159431399</v>
      </c>
      <c r="C22" s="6">
        <f>SUM(C23:C31)</f>
        <v>3938750.27</v>
      </c>
      <c r="D22" s="6">
        <f t="shared" si="0"/>
        <v>163370149.27000001</v>
      </c>
      <c r="E22" s="6">
        <f>SUM(E23:E31)</f>
        <v>18868564.039999999</v>
      </c>
      <c r="F22" s="6">
        <f>SUM(F23:F31)</f>
        <v>18866390.149999999</v>
      </c>
      <c r="G22" s="6">
        <f t="shared" si="1"/>
        <v>144501585.23000002</v>
      </c>
    </row>
    <row r="23" spans="1:7" x14ac:dyDescent="0.2">
      <c r="A23" s="12" t="s">
        <v>32</v>
      </c>
      <c r="B23" s="3">
        <v>7996311</v>
      </c>
      <c r="C23" s="3">
        <v>805435.01</v>
      </c>
      <c r="D23" s="3">
        <f t="shared" si="0"/>
        <v>8801746.0099999998</v>
      </c>
      <c r="E23" s="3">
        <v>1749192.14</v>
      </c>
      <c r="F23" s="3">
        <v>1749192.14</v>
      </c>
      <c r="G23" s="3">
        <f t="shared" si="1"/>
        <v>7052553.8700000001</v>
      </c>
    </row>
    <row r="24" spans="1:7" x14ac:dyDescent="0.2">
      <c r="A24" s="12" t="s">
        <v>33</v>
      </c>
      <c r="B24" s="3">
        <v>9549427</v>
      </c>
      <c r="C24" s="3">
        <v>-445065.54</v>
      </c>
      <c r="D24" s="3">
        <f t="shared" si="0"/>
        <v>9104361.4600000009</v>
      </c>
      <c r="E24" s="3">
        <v>926540.36</v>
      </c>
      <c r="F24" s="3">
        <v>926540.36</v>
      </c>
      <c r="G24" s="3">
        <f t="shared" si="1"/>
        <v>8177821.1000000006</v>
      </c>
    </row>
    <row r="25" spans="1:7" x14ac:dyDescent="0.2">
      <c r="A25" s="12" t="s">
        <v>34</v>
      </c>
      <c r="B25" s="3">
        <v>24799439</v>
      </c>
      <c r="C25" s="3">
        <v>282283.40000000002</v>
      </c>
      <c r="D25" s="3">
        <f t="shared" si="0"/>
        <v>25081722.399999999</v>
      </c>
      <c r="E25" s="3">
        <v>3775069.34</v>
      </c>
      <c r="F25" s="3">
        <v>3775069.34</v>
      </c>
      <c r="G25" s="3">
        <f t="shared" si="1"/>
        <v>21306653.059999999</v>
      </c>
    </row>
    <row r="26" spans="1:7" x14ac:dyDescent="0.2">
      <c r="A26" s="12" t="s">
        <v>35</v>
      </c>
      <c r="B26" s="3">
        <v>1798737</v>
      </c>
      <c r="C26" s="3">
        <v>208039.15</v>
      </c>
      <c r="D26" s="3">
        <f t="shared" si="0"/>
        <v>2006776.15</v>
      </c>
      <c r="E26" s="3">
        <v>319226.32</v>
      </c>
      <c r="F26" s="3">
        <v>317052.43</v>
      </c>
      <c r="G26" s="3">
        <f t="shared" si="1"/>
        <v>1687549.8299999998</v>
      </c>
    </row>
    <row r="27" spans="1:7" x14ac:dyDescent="0.2">
      <c r="A27" s="12" t="s">
        <v>36</v>
      </c>
      <c r="B27" s="3">
        <v>17184613</v>
      </c>
      <c r="C27" s="3">
        <v>3214990.83</v>
      </c>
      <c r="D27" s="3">
        <f t="shared" si="0"/>
        <v>20399603.829999998</v>
      </c>
      <c r="E27" s="3">
        <v>2365881.77</v>
      </c>
      <c r="F27" s="3">
        <v>2365881.77</v>
      </c>
      <c r="G27" s="3">
        <f t="shared" si="1"/>
        <v>18033722.059999999</v>
      </c>
    </row>
    <row r="28" spans="1:7" x14ac:dyDescent="0.2">
      <c r="A28" s="12" t="s">
        <v>78</v>
      </c>
      <c r="B28" s="3">
        <v>15430240</v>
      </c>
      <c r="C28" s="3">
        <v>-233143</v>
      </c>
      <c r="D28" s="3">
        <f t="shared" si="0"/>
        <v>15197097</v>
      </c>
      <c r="E28" s="3">
        <v>66000</v>
      </c>
      <c r="F28" s="3">
        <v>66000</v>
      </c>
      <c r="G28" s="3">
        <f t="shared" si="1"/>
        <v>15131097</v>
      </c>
    </row>
    <row r="29" spans="1:7" x14ac:dyDescent="0.2">
      <c r="A29" s="12" t="s">
        <v>37</v>
      </c>
      <c r="B29" s="3">
        <v>4070979</v>
      </c>
      <c r="C29" s="3">
        <v>-74689.13</v>
      </c>
      <c r="D29" s="3">
        <f t="shared" si="0"/>
        <v>3996289.87</v>
      </c>
      <c r="E29" s="3">
        <v>372064.7</v>
      </c>
      <c r="F29" s="3">
        <v>372064.7</v>
      </c>
      <c r="G29" s="3">
        <f t="shared" si="1"/>
        <v>3624225.17</v>
      </c>
    </row>
    <row r="30" spans="1:7" x14ac:dyDescent="0.2">
      <c r="A30" s="12" t="s">
        <v>38</v>
      </c>
      <c r="B30" s="3">
        <v>61214712</v>
      </c>
      <c r="C30" s="3">
        <v>268647.38</v>
      </c>
      <c r="D30" s="3">
        <f t="shared" si="0"/>
        <v>61483359.380000003</v>
      </c>
      <c r="E30" s="3">
        <v>6325030.04</v>
      </c>
      <c r="F30" s="3">
        <v>6325030.04</v>
      </c>
      <c r="G30" s="3">
        <f t="shared" si="1"/>
        <v>55158329.340000004</v>
      </c>
    </row>
    <row r="31" spans="1:7" x14ac:dyDescent="0.2">
      <c r="A31" s="12" t="s">
        <v>0</v>
      </c>
      <c r="B31" s="3">
        <v>17386941</v>
      </c>
      <c r="C31" s="3">
        <v>-87747.83</v>
      </c>
      <c r="D31" s="3">
        <f t="shared" si="0"/>
        <v>17299193.170000002</v>
      </c>
      <c r="E31" s="3">
        <v>2969559.37</v>
      </c>
      <c r="F31" s="3">
        <v>2969559.37</v>
      </c>
      <c r="G31" s="3">
        <f t="shared" si="1"/>
        <v>14329633.800000001</v>
      </c>
    </row>
    <row r="32" spans="1:7" x14ac:dyDescent="0.2">
      <c r="A32" s="11" t="s">
        <v>74</v>
      </c>
      <c r="B32" s="6">
        <f>SUM(B33:B41)</f>
        <v>38743287</v>
      </c>
      <c r="C32" s="6">
        <f>SUM(C33:C41)</f>
        <v>451529.48</v>
      </c>
      <c r="D32" s="6">
        <f t="shared" si="0"/>
        <v>39194816.479999997</v>
      </c>
      <c r="E32" s="6">
        <f>SUM(E33:E41)</f>
        <v>4178859.12</v>
      </c>
      <c r="F32" s="6">
        <f>SUM(F33:F41)</f>
        <v>4169305.38</v>
      </c>
      <c r="G32" s="6">
        <f t="shared" si="1"/>
        <v>35015957.359999999</v>
      </c>
    </row>
    <row r="33" spans="1:7" x14ac:dyDescent="0.2">
      <c r="A33" s="12" t="s">
        <v>39</v>
      </c>
      <c r="B33" s="3">
        <v>0</v>
      </c>
      <c r="C33" s="3">
        <v>0</v>
      </c>
      <c r="D33" s="3">
        <f t="shared" si="0"/>
        <v>0</v>
      </c>
      <c r="E33" s="3">
        <v>0</v>
      </c>
      <c r="F33" s="3">
        <v>0</v>
      </c>
      <c r="G33" s="3">
        <f t="shared" si="1"/>
        <v>0</v>
      </c>
    </row>
    <row r="34" spans="1:7" x14ac:dyDescent="0.2">
      <c r="A34" s="12" t="s">
        <v>40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</row>
    <row r="35" spans="1:7" x14ac:dyDescent="0.2">
      <c r="A35" s="12" t="s">
        <v>41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</row>
    <row r="36" spans="1:7" x14ac:dyDescent="0.2">
      <c r="A36" s="12" t="s">
        <v>42</v>
      </c>
      <c r="B36" s="3">
        <v>38743287</v>
      </c>
      <c r="C36" s="3">
        <v>451529.48</v>
      </c>
      <c r="D36" s="3">
        <f t="shared" si="0"/>
        <v>39194816.479999997</v>
      </c>
      <c r="E36" s="3">
        <v>4178859.12</v>
      </c>
      <c r="F36" s="3">
        <v>4169305.38</v>
      </c>
      <c r="G36" s="3">
        <f t="shared" si="1"/>
        <v>35015957.359999999</v>
      </c>
    </row>
    <row r="37" spans="1:7" x14ac:dyDescent="0.2">
      <c r="A37" s="12" t="s">
        <v>7</v>
      </c>
      <c r="B37" s="3">
        <v>0</v>
      </c>
      <c r="C37" s="3">
        <v>0</v>
      </c>
      <c r="D37" s="3">
        <f t="shared" si="0"/>
        <v>0</v>
      </c>
      <c r="E37" s="3">
        <v>0</v>
      </c>
      <c r="F37" s="3">
        <v>0</v>
      </c>
      <c r="G37" s="3">
        <f t="shared" si="1"/>
        <v>0</v>
      </c>
    </row>
    <row r="38" spans="1:7" x14ac:dyDescent="0.2">
      <c r="A38" s="12" t="s">
        <v>43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</row>
    <row r="39" spans="1:7" x14ac:dyDescent="0.2">
      <c r="A39" s="12" t="s">
        <v>44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</row>
    <row r="40" spans="1:7" x14ac:dyDescent="0.2">
      <c r="A40" s="12" t="s">
        <v>3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</row>
    <row r="41" spans="1:7" x14ac:dyDescent="0.2">
      <c r="A41" s="12" t="s">
        <v>45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</row>
    <row r="42" spans="1:7" x14ac:dyDescent="0.2">
      <c r="A42" s="11" t="s">
        <v>75</v>
      </c>
      <c r="B42" s="6">
        <f>SUM(B43:B51)</f>
        <v>11709058</v>
      </c>
      <c r="C42" s="6">
        <f>SUM(C43:C51)</f>
        <v>3303696.59</v>
      </c>
      <c r="D42" s="6">
        <f t="shared" si="0"/>
        <v>15012754.59</v>
      </c>
      <c r="E42" s="6">
        <f>SUM(E43:E51)</f>
        <v>3530287.59</v>
      </c>
      <c r="F42" s="6">
        <f>SUM(F43:F51)</f>
        <v>3530287.59</v>
      </c>
      <c r="G42" s="6">
        <f t="shared" si="1"/>
        <v>11482467</v>
      </c>
    </row>
    <row r="43" spans="1:7" x14ac:dyDescent="0.2">
      <c r="A43" s="12" t="s">
        <v>46</v>
      </c>
      <c r="B43" s="3">
        <v>9837582</v>
      </c>
      <c r="C43" s="3">
        <v>116238</v>
      </c>
      <c r="D43" s="3">
        <f t="shared" si="0"/>
        <v>9953820</v>
      </c>
      <c r="E43" s="3">
        <v>200651.16</v>
      </c>
      <c r="F43" s="3">
        <v>200651.16</v>
      </c>
      <c r="G43" s="3">
        <f t="shared" si="1"/>
        <v>9753168.8399999999</v>
      </c>
    </row>
    <row r="44" spans="1:7" x14ac:dyDescent="0.2">
      <c r="A44" s="12" t="s">
        <v>47</v>
      </c>
      <c r="B44" s="3">
        <v>454388</v>
      </c>
      <c r="C44" s="3">
        <v>0</v>
      </c>
      <c r="D44" s="3">
        <f t="shared" si="0"/>
        <v>454388</v>
      </c>
      <c r="E44" s="3">
        <v>28893.279999999999</v>
      </c>
      <c r="F44" s="3">
        <v>28893.279999999999</v>
      </c>
      <c r="G44" s="3">
        <f t="shared" si="1"/>
        <v>425494.72</v>
      </c>
    </row>
    <row r="45" spans="1:7" x14ac:dyDescent="0.2">
      <c r="A45" s="12" t="s">
        <v>48</v>
      </c>
      <c r="B45" s="3">
        <v>0</v>
      </c>
      <c r="C45" s="3">
        <v>0</v>
      </c>
      <c r="D45" s="3">
        <f t="shared" si="0"/>
        <v>0</v>
      </c>
      <c r="E45" s="3">
        <v>0</v>
      </c>
      <c r="F45" s="3">
        <v>0</v>
      </c>
      <c r="G45" s="3">
        <f t="shared" si="1"/>
        <v>0</v>
      </c>
    </row>
    <row r="46" spans="1:7" x14ac:dyDescent="0.2">
      <c r="A46" s="12" t="s">
        <v>49</v>
      </c>
      <c r="B46" s="3">
        <v>397763</v>
      </c>
      <c r="C46" s="3">
        <v>3095105</v>
      </c>
      <c r="D46" s="3">
        <f t="shared" si="0"/>
        <v>3492868</v>
      </c>
      <c r="E46" s="3">
        <v>3095105</v>
      </c>
      <c r="F46" s="3">
        <v>3095105</v>
      </c>
      <c r="G46" s="3">
        <f t="shared" si="1"/>
        <v>397763</v>
      </c>
    </row>
    <row r="47" spans="1:7" x14ac:dyDescent="0.2">
      <c r="A47" s="12" t="s">
        <v>50</v>
      </c>
      <c r="B47" s="3">
        <v>0</v>
      </c>
      <c r="C47" s="3">
        <v>0</v>
      </c>
      <c r="D47" s="3">
        <f t="shared" si="0"/>
        <v>0</v>
      </c>
      <c r="E47" s="3">
        <v>0</v>
      </c>
      <c r="F47" s="3">
        <v>0</v>
      </c>
      <c r="G47" s="3">
        <f t="shared" si="1"/>
        <v>0</v>
      </c>
    </row>
    <row r="48" spans="1:7" x14ac:dyDescent="0.2">
      <c r="A48" s="12" t="s">
        <v>51</v>
      </c>
      <c r="B48" s="3">
        <v>295325</v>
      </c>
      <c r="C48" s="3">
        <v>92353.59</v>
      </c>
      <c r="D48" s="3">
        <f t="shared" si="0"/>
        <v>387678.58999999997</v>
      </c>
      <c r="E48" s="3">
        <v>205638.15</v>
      </c>
      <c r="F48" s="3">
        <v>205638.15</v>
      </c>
      <c r="G48" s="3">
        <f t="shared" si="1"/>
        <v>182040.43999999997</v>
      </c>
    </row>
    <row r="49" spans="1:7" x14ac:dyDescent="0.2">
      <c r="A49" s="12" t="s">
        <v>52</v>
      </c>
      <c r="B49" s="3">
        <v>0</v>
      </c>
      <c r="C49" s="3">
        <v>0</v>
      </c>
      <c r="D49" s="3">
        <f t="shared" si="0"/>
        <v>0</v>
      </c>
      <c r="E49" s="3">
        <v>0</v>
      </c>
      <c r="F49" s="3">
        <v>0</v>
      </c>
      <c r="G49" s="3">
        <f t="shared" si="1"/>
        <v>0</v>
      </c>
    </row>
    <row r="50" spans="1:7" x14ac:dyDescent="0.2">
      <c r="A50" s="12" t="s">
        <v>53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</row>
    <row r="51" spans="1:7" x14ac:dyDescent="0.2">
      <c r="A51" s="12" t="s">
        <v>54</v>
      </c>
      <c r="B51" s="3">
        <v>724000</v>
      </c>
      <c r="C51" s="3">
        <v>0</v>
      </c>
      <c r="D51" s="3">
        <f t="shared" si="0"/>
        <v>724000</v>
      </c>
      <c r="E51" s="3">
        <v>0</v>
      </c>
      <c r="F51" s="3">
        <v>0</v>
      </c>
      <c r="G51" s="3">
        <f t="shared" si="1"/>
        <v>724000</v>
      </c>
    </row>
    <row r="52" spans="1:7" x14ac:dyDescent="0.2">
      <c r="A52" s="11" t="s">
        <v>17</v>
      </c>
      <c r="B52" s="6">
        <f>SUM(B53:B55)</f>
        <v>32451185.390000001</v>
      </c>
      <c r="C52" s="6">
        <f>SUM(C53:C55)</f>
        <v>1082315.1599999999</v>
      </c>
      <c r="D52" s="6">
        <f t="shared" si="0"/>
        <v>33533500.550000001</v>
      </c>
      <c r="E52" s="6">
        <f>SUM(E53:E55)</f>
        <v>716663.33</v>
      </c>
      <c r="F52" s="6">
        <f>SUM(F53:F55)</f>
        <v>716663.33</v>
      </c>
      <c r="G52" s="6">
        <f t="shared" si="1"/>
        <v>32816837.220000003</v>
      </c>
    </row>
    <row r="53" spans="1:7" x14ac:dyDescent="0.2">
      <c r="A53" s="12" t="s">
        <v>55</v>
      </c>
      <c r="B53" s="3">
        <v>0</v>
      </c>
      <c r="C53" s="3">
        <v>0</v>
      </c>
      <c r="D53" s="3">
        <f t="shared" si="0"/>
        <v>0</v>
      </c>
      <c r="E53" s="3">
        <v>0</v>
      </c>
      <c r="F53" s="3">
        <v>0</v>
      </c>
      <c r="G53" s="3">
        <f t="shared" si="1"/>
        <v>0</v>
      </c>
    </row>
    <row r="54" spans="1:7" x14ac:dyDescent="0.2">
      <c r="A54" s="12" t="s">
        <v>56</v>
      </c>
      <c r="B54" s="3">
        <v>32451185.390000001</v>
      </c>
      <c r="C54" s="3">
        <v>1082315.1599999999</v>
      </c>
      <c r="D54" s="3">
        <f t="shared" si="0"/>
        <v>33533500.550000001</v>
      </c>
      <c r="E54" s="3">
        <v>716663.33</v>
      </c>
      <c r="F54" s="3">
        <v>716663.33</v>
      </c>
      <c r="G54" s="3">
        <f t="shared" si="1"/>
        <v>32816837.220000003</v>
      </c>
    </row>
    <row r="55" spans="1:7" x14ac:dyDescent="0.2">
      <c r="A55" s="12" t="s">
        <v>57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</row>
    <row r="56" spans="1:7" x14ac:dyDescent="0.2">
      <c r="A56" s="11" t="s">
        <v>76</v>
      </c>
      <c r="B56" s="6">
        <f>SUM(B57:B63)</f>
        <v>12393912</v>
      </c>
      <c r="C56" s="6">
        <f>SUM(C57:C63)</f>
        <v>-2281478</v>
      </c>
      <c r="D56" s="6">
        <f t="shared" si="0"/>
        <v>10112434</v>
      </c>
      <c r="E56" s="6">
        <f>SUM(E57:E63)</f>
        <v>0</v>
      </c>
      <c r="F56" s="6">
        <f>SUM(F57:F63)</f>
        <v>0</v>
      </c>
      <c r="G56" s="6">
        <f t="shared" si="1"/>
        <v>10112434</v>
      </c>
    </row>
    <row r="57" spans="1:7" x14ac:dyDescent="0.2">
      <c r="A57" s="12" t="s">
        <v>82</v>
      </c>
      <c r="B57" s="3">
        <v>0</v>
      </c>
      <c r="C57" s="3">
        <v>0</v>
      </c>
      <c r="D57" s="3">
        <f t="shared" si="0"/>
        <v>0</v>
      </c>
      <c r="E57" s="3">
        <v>0</v>
      </c>
      <c r="F57" s="3">
        <v>0</v>
      </c>
      <c r="G57" s="3">
        <f t="shared" si="1"/>
        <v>0</v>
      </c>
    </row>
    <row r="58" spans="1:7" x14ac:dyDescent="0.2">
      <c r="A58" s="12" t="s">
        <v>58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</row>
    <row r="59" spans="1:7" x14ac:dyDescent="0.2">
      <c r="A59" s="12" t="s">
        <v>59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</row>
    <row r="60" spans="1:7" x14ac:dyDescent="0.2">
      <c r="A60" s="12" t="s">
        <v>60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</row>
    <row r="61" spans="1:7" x14ac:dyDescent="0.2">
      <c r="A61" s="12" t="s">
        <v>61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</row>
    <row r="62" spans="1:7" x14ac:dyDescent="0.2">
      <c r="A62" s="12" t="s">
        <v>62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</row>
    <row r="63" spans="1:7" x14ac:dyDescent="0.2">
      <c r="A63" s="12" t="s">
        <v>63</v>
      </c>
      <c r="B63" s="3">
        <v>12393912</v>
      </c>
      <c r="C63" s="3">
        <v>-2281478</v>
      </c>
      <c r="D63" s="3">
        <f t="shared" si="0"/>
        <v>10112434</v>
      </c>
      <c r="E63" s="3">
        <v>0</v>
      </c>
      <c r="F63" s="3">
        <v>0</v>
      </c>
      <c r="G63" s="3">
        <f t="shared" si="1"/>
        <v>10112434</v>
      </c>
    </row>
    <row r="64" spans="1:7" x14ac:dyDescent="0.2">
      <c r="A64" s="11" t="s">
        <v>77</v>
      </c>
      <c r="B64" s="6">
        <f>SUM(B65:B67)</f>
        <v>0</v>
      </c>
      <c r="C64" s="6">
        <f>SUM(C65:C67)</f>
        <v>0</v>
      </c>
      <c r="D64" s="6">
        <f t="shared" si="0"/>
        <v>0</v>
      </c>
      <c r="E64" s="6">
        <f>SUM(E65:E67)</f>
        <v>0</v>
      </c>
      <c r="F64" s="6">
        <f>SUM(F65:F67)</f>
        <v>0</v>
      </c>
      <c r="G64" s="6">
        <f t="shared" si="1"/>
        <v>0</v>
      </c>
    </row>
    <row r="65" spans="1:7" x14ac:dyDescent="0.2">
      <c r="A65" s="12" t="s">
        <v>4</v>
      </c>
      <c r="B65" s="3">
        <v>0</v>
      </c>
      <c r="C65" s="3">
        <v>0</v>
      </c>
      <c r="D65" s="3">
        <f t="shared" si="0"/>
        <v>0</v>
      </c>
      <c r="E65" s="3">
        <v>0</v>
      </c>
      <c r="F65" s="3">
        <v>0</v>
      </c>
      <c r="G65" s="3">
        <f t="shared" si="1"/>
        <v>0</v>
      </c>
    </row>
    <row r="66" spans="1:7" x14ac:dyDescent="0.2">
      <c r="A66" s="12" t="s">
        <v>5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</row>
    <row r="67" spans="1:7" x14ac:dyDescent="0.2">
      <c r="A67" s="12" t="s">
        <v>6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</row>
    <row r="68" spans="1:7" x14ac:dyDescent="0.2">
      <c r="A68" s="11" t="s">
        <v>18</v>
      </c>
      <c r="B68" s="6">
        <f>SUM(B69:B75)</f>
        <v>0</v>
      </c>
      <c r="C68" s="6">
        <f>SUM(C69:C75)</f>
        <v>0</v>
      </c>
      <c r="D68" s="6">
        <f t="shared" si="0"/>
        <v>0</v>
      </c>
      <c r="E68" s="6">
        <f>SUM(E69:E75)</f>
        <v>0</v>
      </c>
      <c r="F68" s="6">
        <f>SUM(F69:F75)</f>
        <v>0</v>
      </c>
      <c r="G68" s="6">
        <f t="shared" si="1"/>
        <v>0</v>
      </c>
    </row>
    <row r="69" spans="1:7" x14ac:dyDescent="0.2">
      <c r="A69" s="12" t="s">
        <v>64</v>
      </c>
      <c r="B69" s="3">
        <v>0</v>
      </c>
      <c r="C69" s="3">
        <v>0</v>
      </c>
      <c r="D69" s="3">
        <f t="shared" ref="D69:D75" si="2">B69+C69</f>
        <v>0</v>
      </c>
      <c r="E69" s="3">
        <v>0</v>
      </c>
      <c r="F69" s="3">
        <v>0</v>
      </c>
      <c r="G69" s="3">
        <f t="shared" si="1"/>
        <v>0</v>
      </c>
    </row>
    <row r="70" spans="1:7" x14ac:dyDescent="0.2">
      <c r="A70" s="12" t="s">
        <v>65</v>
      </c>
      <c r="B70" s="3">
        <v>0</v>
      </c>
      <c r="C70" s="3">
        <v>0</v>
      </c>
      <c r="D70" s="3">
        <f t="shared" si="2"/>
        <v>0</v>
      </c>
      <c r="E70" s="3">
        <v>0</v>
      </c>
      <c r="F70" s="3">
        <v>0</v>
      </c>
      <c r="G70" s="3">
        <f t="shared" ref="G70:G75" si="3">D70-E70</f>
        <v>0</v>
      </c>
    </row>
    <row r="71" spans="1:7" x14ac:dyDescent="0.2">
      <c r="A71" s="12" t="s">
        <v>66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</row>
    <row r="72" spans="1:7" x14ac:dyDescent="0.2">
      <c r="A72" s="12" t="s">
        <v>67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</row>
    <row r="73" spans="1:7" x14ac:dyDescent="0.2">
      <c r="A73" s="12" t="s">
        <v>68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</row>
    <row r="74" spans="1:7" x14ac:dyDescent="0.2">
      <c r="A74" s="12" t="s">
        <v>69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</row>
    <row r="75" spans="1:7" x14ac:dyDescent="0.2">
      <c r="A75" s="13" t="s">
        <v>70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3">
        <f t="shared" si="3"/>
        <v>0</v>
      </c>
    </row>
    <row r="76" spans="1:7" ht="18.75" customHeight="1" x14ac:dyDescent="0.2">
      <c r="A76" s="14" t="s">
        <v>79</v>
      </c>
      <c r="B76" s="7">
        <f t="shared" ref="B76:G76" si="4">B4+B12+B22+B32+B42+B52+B56+B64+B68</f>
        <v>808946263.38999999</v>
      </c>
      <c r="C76" s="7">
        <f t="shared" si="4"/>
        <v>9390356.3900000006</v>
      </c>
      <c r="D76" s="7">
        <f t="shared" si="4"/>
        <v>818336619.77999997</v>
      </c>
      <c r="E76" s="7">
        <f t="shared" si="4"/>
        <v>145290128.29000002</v>
      </c>
      <c r="F76" s="7">
        <f t="shared" si="4"/>
        <v>145186519.30000001</v>
      </c>
      <c r="G76" s="8">
        <f t="shared" si="4"/>
        <v>673046491.49000013</v>
      </c>
    </row>
    <row r="77" spans="1:7" x14ac:dyDescent="0.2"/>
    <row r="78" spans="1:7" ht="12.75" x14ac:dyDescent="0.2">
      <c r="A78" s="24" t="s">
        <v>72</v>
      </c>
      <c r="B78" s="24"/>
      <c r="C78" s="24"/>
      <c r="D78" s="24"/>
      <c r="E78" s="24"/>
      <c r="F78" s="24"/>
      <c r="G78" s="24"/>
    </row>
    <row r="79" spans="1:7" ht="12.75" x14ac:dyDescent="0.2">
      <c r="A79" s="15"/>
      <c r="B79" s="15"/>
      <c r="C79" s="15"/>
      <c r="D79" s="15"/>
      <c r="E79" s="15"/>
      <c r="F79" s="15"/>
      <c r="G79" s="15"/>
    </row>
    <row r="80" spans="1:7" x14ac:dyDescent="0.2"/>
    <row r="81" spans="1:1" x14ac:dyDescent="0.2"/>
    <row r="82" spans="1:1" x14ac:dyDescent="0.2"/>
    <row r="83" spans="1:1" x14ac:dyDescent="0.2"/>
    <row r="84" spans="1:1" x14ac:dyDescent="0.2"/>
    <row r="85" spans="1:1" x14ac:dyDescent="0.2"/>
    <row r="86" spans="1:1" x14ac:dyDescent="0.2"/>
    <row r="87" spans="1:1" x14ac:dyDescent="0.2"/>
    <row r="88" spans="1:1" x14ac:dyDescent="0.2"/>
    <row r="89" spans="1:1" x14ac:dyDescent="0.2"/>
    <row r="90" spans="1:1" s="17" customFormat="1" x14ac:dyDescent="0.2">
      <c r="A90" s="1"/>
    </row>
    <row r="1048569" x14ac:dyDescent="0.2"/>
  </sheetData>
  <sheetProtection formatCells="0" formatColumns="0" formatRows="0" autoFilter="0"/>
  <mergeCells count="3">
    <mergeCell ref="A1:G1"/>
    <mergeCell ref="G2:G3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2025-04-21T23:23:24Z</cp:lastPrinted>
  <dcterms:created xsi:type="dcterms:W3CDTF">2014-02-10T03:37:14Z</dcterms:created>
  <dcterms:modified xsi:type="dcterms:W3CDTF">2025-04-24T07:27:01Z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