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1_Armonización Contable\"/>
    </mc:Choice>
  </mc:AlternateContent>
  <xr:revisionPtr revIDLastSave="0" documentId="13_ncr:1_{65AFCED0-C252-4C5D-AAB6-836658A6D93F}" xr6:coauthVersionLast="47" xr6:coauthVersionMax="47" xr10:uidLastSave="{00000000-0000-0000-0000-000000000000}"/>
  <bookViews>
    <workbookView xWindow="-120" yWindow="-120" windowWidth="29040" windowHeight="15720" xr2:uid="{4B931EE4-326E-4453-A9FB-B75F50002187}"/>
  </bookViews>
  <sheets>
    <sheet name="E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C54" i="1"/>
  <c r="B54" i="1"/>
  <c r="C49" i="1"/>
  <c r="B49" i="1"/>
  <c r="C48" i="1"/>
  <c r="C59" i="1" s="1"/>
  <c r="B48" i="1"/>
  <c r="B59" i="1" s="1"/>
  <c r="C41" i="1"/>
  <c r="C45" i="1" s="1"/>
  <c r="B41" i="1"/>
  <c r="B45" i="1" s="1"/>
  <c r="C36" i="1"/>
  <c r="B36" i="1"/>
  <c r="C16" i="1"/>
  <c r="B16" i="1"/>
  <c r="C4" i="1"/>
  <c r="C33" i="1" s="1"/>
  <c r="B4" i="1"/>
  <c r="B33" i="1" s="1"/>
  <c r="B61" i="1" s="1"/>
  <c r="C61" i="1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<sst xmlns="http://schemas.openxmlformats.org/spreadsheetml/2006/main" count="58" uniqueCount="50">
  <si>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</si>
  <si>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</si>
  <si>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</si>
  <si>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</si>
  <si>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</si>
  <si>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</si>
  <si>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</si>
  <si>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</si>
  <si>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</si>
  <si>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</si>
  <si>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</si>
  <si>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</si>
  <si>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</si>
  <si>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</si>
  <si>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</si>
  <si>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</si>
  <si>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</si>
  <si>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</si>
  <si>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</si>
  <si>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</si>
  <si>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</si>
  <si>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</si>
  <si>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</si>
  <si>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</si>
  <si>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</si>
  <si>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</si>
  <si>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</si>
  <si>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</si>
  <si>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</si>
  <si>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</si>
  <si>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</si>
  <si>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</si>
  <si>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</si>
  <si>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</si>
  <si>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</si>
  <si>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</si>
  <si>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</si>
  <si>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</si>
  <si>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</si>
  <si>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</si>
  <si>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</si>
  <si>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</si>
  <si>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</si>
  <si>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</si>
  <si>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</si>
  <si>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</si>
  <si>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</si>
  <si>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</si>
  <si>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</si>
  <si>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Poder Legislativo del Estado de Guanajuato
Estado de Flujos de Efectivo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</si>
</sst>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7" fillId="2" borderId="4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0" fontId="4" fillId="0" borderId="7" xfId="9" applyFont="1" applyBorder="1" applyAlignment="1">
      <alignment horizontal="left" vertical="top" wrapText="1" indent="2"/>
    </xf>
    <xf numFmtId="0" fontId="5" fillId="0" borderId="7" xfId="9" applyFont="1" applyBorder="1" applyAlignment="1">
      <alignment horizontal="left" vertical="top" wrapText="1" indent="3"/>
    </xf>
    <xf numFmtId="0" fontId="5" fillId="0" borderId="7" xfId="9" applyFont="1" applyBorder="1" applyAlignment="1">
      <alignment horizontal="left" vertical="top" wrapText="1"/>
    </xf>
    <xf numFmtId="0" fontId="4" fillId="0" borderId="7" xfId="9" applyFont="1" applyBorder="1" applyAlignment="1">
      <alignment horizontal="left" vertical="top" wrapText="1" indent="1"/>
    </xf>
    <xf numFmtId="0" fontId="4" fillId="0" borderId="7" xfId="9" applyFont="1" applyBorder="1" applyAlignment="1">
      <alignment vertical="top" wrapText="1"/>
    </xf>
    <xf numFmtId="0" fontId="5" fillId="0" borderId="9" xfId="9" applyFont="1" applyBorder="1" applyAlignment="1">
      <alignment vertical="top" wrapText="1"/>
    </xf>
    <xf numFmtId="2" fontId="5" fillId="0" borderId="5" xfId="9" applyNumberFormat="1" applyFont="1" applyBorder="1" applyAlignment="1" applyProtection="1">
      <alignment horizontal="center" vertical="top" wrapText="1"/>
      <protection locked="0"/>
    </xf>
    <xf numFmtId="2" fontId="5" fillId="0" borderId="6" xfId="9" applyNumberFormat="1" applyFont="1" applyBorder="1" applyAlignment="1" applyProtection="1">
      <alignment horizontal="center" vertical="top" wrapText="1"/>
      <protection locked="0"/>
    </xf>
    <xf numFmtId="2" fontId="5" fillId="0" borderId="12" xfId="9" applyNumberFormat="1" applyFont="1" applyBorder="1" applyAlignment="1">
      <alignment horizontal="center" vertical="top" wrapText="1"/>
    </xf>
    <xf numFmtId="2" fontId="5" fillId="0" borderId="10" xfId="9" applyNumberFormat="1" applyFont="1" applyBorder="1" applyAlignment="1">
      <alignment horizontal="center" vertical="top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horizontal="center" vertical="top" wrapText="1"/>
      <protection locked="0"/>
    </xf>
    <xf numFmtId="4" fontId="5" fillId="0" borderId="8" xfId="9" applyNumberFormat="1" applyFont="1" applyBorder="1" applyAlignment="1" applyProtection="1">
      <alignment horizontal="center"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2" fillId="0" borderId="0" xfId="1" applyAlignment="1">
      <alignment horizontal="left" wrapText="1" indent="1"/>
    </xf>
  </cellXfs>
  <cellStyles count="17">
    <cellStyle name="Euro" xfId="2" xr:uid="{F2D1C5E1-8943-4BA6-AF22-E5EF5077CC07}"/>
    <cellStyle name="Millares 2" xfId="3" xr:uid="{26F3C140-E4D1-46CD-95AA-5BA59A6DF2FC}"/>
    <cellStyle name="Millares 2 2" xfId="4" xr:uid="{F3701B1E-BBD3-4561-AA55-C793A46B15E7}"/>
    <cellStyle name="Millares 2 3" xfId="5" xr:uid="{0530A3DC-7559-4E4F-8E0D-A9147CAAE1C6}"/>
    <cellStyle name="Millares 3" xfId="6" xr:uid="{DF24F248-8903-431F-9E9E-1EDBCF578ACC}"/>
    <cellStyle name="Moneda 2" xfId="7" xr:uid="{91C203A0-15F2-4F6F-9F8B-AAB051829A75}"/>
    <cellStyle name="Normal" xfId="0" builtinId="0"/>
    <cellStyle name="Normal 2" xfId="8" xr:uid="{A948A556-12A6-4395-B2B6-2408767C7D52}"/>
    <cellStyle name="Normal 2 2" xfId="9" xr:uid="{72151F7E-A961-4C22-ACA6-4BCCAFB9E94C}"/>
    <cellStyle name="Normal 3" xfId="10" xr:uid="{35168458-2B6E-41CD-AB31-7C20111CDDBB}"/>
    <cellStyle name="Normal 4" xfId="11" xr:uid="{456382FD-9E1B-4C9B-9720-A17F90CAAAF5}"/>
    <cellStyle name="Normal 4 2" xfId="12" xr:uid="{1CE69B85-5141-4EAA-B979-7EBA4B05DC5E}"/>
    <cellStyle name="Normal 5" xfId="13" xr:uid="{AFAE85CD-E9AC-4801-A545-9D63966EC417}"/>
    <cellStyle name="Normal 5 2" xfId="14" xr:uid="{1D86FDB0-5068-44DD-96B1-E67F3E5EF23C}"/>
    <cellStyle name="Normal 6" xfId="15" xr:uid="{A3FD3061-53CF-4956-B72E-32E8DEEF4E5C}"/>
    <cellStyle name="Normal 6 2" xfId="16" xr:uid="{C249CC3C-A219-4581-AFEC-18BBD12CEA2F}"/>
    <cellStyle name="Normal 7" xfId="1" xr:uid="{D111EC8D-8EB4-4582-BF5F-D4996074D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0</xdr:row>
      <xdr:rowOff>76200</xdr:rowOff>
    </xdr:from>
    <xdr:to>
      <xdr:col>2</xdr:col>
      <xdr:colOff>1406525</xdr:colOff>
      <xdr:row>0</xdr:row>
      <xdr:rowOff>838200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4A0BE3-4525-4C35-A4EC-66ED1FE3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76200"/>
          <a:ext cx="1524000" cy="762000"/>
        </a:xfrm>
        <a:prstGeom prst="rect">
          <a:avLst/>
        </a:prstGeom>
      </xdr:spPr>
    </xdr:pic>
    <xdr:clientData/>
  </xdr:twoCellAnchor>
  <xdr:twoCellAnchor>
    <xdr:from>
      <xdr:col>0</xdr:col>
      <xdr:colOff>959908</xdr:colOff>
      <xdr:row>71</xdr:row>
      <xdr:rowOff>45028</xdr:rowOff>
    </xdr:from>
    <xdr:to>
      <xdr:col>0</xdr:col>
      <xdr:colOff>3580437</xdr:colOff>
      <xdr:row>71</xdr:row>
      <xdr:rowOff>45028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60472D26-8B9A-4FB3-9CA6-3210F5304114}"/>
            </a:ext>
          </a:extLst>
        </xdr:cNvPr>
        <xdr:cNvCxnSpPr/>
      </xdr:nvCxnSpPr>
      <xdr:spPr>
        <a:xfrm>
          <a:off x="959908" y="146754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2049976</xdr:colOff>
      <xdr:row>69</xdr:row>
      <xdr:rowOff>1</xdr:rowOff>
    </xdr:from>
    <xdr:to>
      <xdr:col>0</xdr:col>
      <xdr:colOff>2596653</xdr:colOff>
      <xdr:row>70</xdr:row>
      <xdr:rowOff>58209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58BA8846-581A-4247-B71C-91B3179C071D}"/>
            </a:ext>
          </a:extLst>
        </xdr:cNvPr>
        <xdr:cNvSpPr txBox="1"/>
      </xdr:nvSpPr>
      <xdr:spPr>
        <a:xfrm>
          <a:off x="2049976" y="142494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5695950</xdr:colOff>
      <xdr:row>71</xdr:row>
      <xdr:rowOff>47627</xdr:rowOff>
    </xdr:from>
    <xdr:to>
      <xdr:col>2</xdr:col>
      <xdr:colOff>337609</xdr:colOff>
      <xdr:row>71</xdr:row>
      <xdr:rowOff>57151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29163C60-18CA-459E-A1E7-178AE4217510}"/>
            </a:ext>
          </a:extLst>
        </xdr:cNvPr>
        <xdr:cNvCxnSpPr/>
      </xdr:nvCxnSpPr>
      <xdr:spPr>
        <a:xfrm flipV="1">
          <a:off x="5695950" y="1467802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282562</xdr:colOff>
      <xdr:row>69</xdr:row>
      <xdr:rowOff>0</xdr:rowOff>
    </xdr:from>
    <xdr:to>
      <xdr:col>1</xdr:col>
      <xdr:colOff>1352550</xdr:colOff>
      <xdr:row>71</xdr:row>
      <xdr:rowOff>9525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8D65CACE-D5FD-42F3-AACB-DD7111E2CC12}"/>
            </a:ext>
          </a:extLst>
        </xdr:cNvPr>
        <xdr:cNvSpPr txBox="1"/>
      </xdr:nvSpPr>
      <xdr:spPr>
        <a:xfrm>
          <a:off x="6330937" y="142494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676275</xdr:colOff>
      <xdr:row>71</xdr:row>
      <xdr:rowOff>85726</xdr:rowOff>
    </xdr:from>
    <xdr:to>
      <xdr:col>0</xdr:col>
      <xdr:colOff>3818331</xdr:colOff>
      <xdr:row>75</xdr:row>
      <xdr:rowOff>0</xdr:rowOff>
    </xdr:to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07E38703-F4AB-40E7-94BA-42EB71FDF897}"/>
            </a:ext>
          </a:extLst>
        </xdr:cNvPr>
        <xdr:cNvSpPr txBox="1"/>
      </xdr:nvSpPr>
      <xdr:spPr>
        <a:xfrm>
          <a:off x="676275" y="147161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5438775</xdr:colOff>
      <xdr:row>71</xdr:row>
      <xdr:rowOff>114301</xdr:rowOff>
    </xdr:from>
    <xdr:to>
      <xdr:col>2</xdr:col>
      <xdr:colOff>654051</xdr:colOff>
      <xdr:row>75</xdr:row>
      <xdr:rowOff>0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109288B7-C9A5-42B9-AB1B-239CFB7A81E2}"/>
            </a:ext>
          </a:extLst>
        </xdr:cNvPr>
        <xdr:cNvSpPr txBox="1"/>
      </xdr:nvSpPr>
      <xdr:spPr>
        <a:xfrm>
          <a:off x="5438775" y="1474470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142875</xdr:colOff>
      <xdr:row>0</xdr:row>
      <xdr:rowOff>142875</xdr:rowOff>
    </xdr:from>
    <xdr:to>
      <xdr:col>0</xdr:col>
      <xdr:colOff>1801131</xdr:colOff>
      <xdr:row>0</xdr:row>
      <xdr:rowOff>935424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C57C8D-7A48-07B1-125E-324B66A15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42875"/>
          <a:ext cx="1658256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FB64-0B32-4F5D-ACFE-33455408203C}">
  <dimension ref="A1:D75"/>
  <sheetViews>
    <sheetView showGridLines="0" tabSelected="1" zoomScaleNormal="100" workbookViewId="0">
      <selection activeCell="A20" sqref="A20"/>
    </sheetView>
  </sheetViews>
  <sheetFormatPr baseColWidth="10" defaultColWidth="0" defaultRowHeight="15" zeroHeight="1" x14ac:dyDescent="0.25"/>
  <cols>
    <col min="1" max="1" width="90.7109375" customWidth="1"/>
    <col min="2" max="3" width="25.7109375" customWidth="1"/>
    <col min="4" max="4" width="1.85546875" customWidth="1"/>
    <col min="5" max="16384" width="11.42578125" hidden="1"/>
  </cols>
  <sheetData>
    <row r="1" spans="1:3" ht="80.099999999999994" customHeight="1" x14ac:dyDescent="0.25">
      <c r="A1" s="20" t="s">
        <v>49</v>
      </c>
      <c r="B1" s="21"/>
      <c r="C1" s="22"/>
    </row>
    <row r="2" spans="1:3" ht="30" customHeight="1" x14ac:dyDescent="0.25">
      <c r="A2" s="1" t="s">
        <v>0</v>
      </c>
      <c r="B2" s="2">
        <v>2025</v>
      </c>
      <c r="C2" s="2">
        <v>2024</v>
      </c>
    </row>
    <row r="3" spans="1:3" x14ac:dyDescent="0.25">
      <c r="A3" s="3" t="s">
        <v>1</v>
      </c>
      <c r="B3" s="10"/>
      <c r="C3" s="11"/>
    </row>
    <row r="4" spans="1:3" x14ac:dyDescent="0.25">
      <c r="A4" s="4" t="s">
        <v>2</v>
      </c>
      <c r="B4" s="14">
        <f>SUM(B5:B14)</f>
        <v>392926156.97000003</v>
      </c>
      <c r="C4" s="14">
        <f>SUM(C5:C14)</f>
        <v>733778419.37</v>
      </c>
    </row>
    <row r="5" spans="1:3" x14ac:dyDescent="0.25">
      <c r="A5" s="5" t="s">
        <v>3</v>
      </c>
      <c r="B5" s="15">
        <v>0</v>
      </c>
      <c r="C5" s="15">
        <v>0</v>
      </c>
    </row>
    <row r="6" spans="1:3" x14ac:dyDescent="0.25">
      <c r="A6" s="5" t="s">
        <v>4</v>
      </c>
      <c r="B6" s="15">
        <v>0</v>
      </c>
      <c r="C6" s="15">
        <v>0</v>
      </c>
    </row>
    <row r="7" spans="1:3" x14ac:dyDescent="0.25">
      <c r="A7" s="5" t="s">
        <v>5</v>
      </c>
      <c r="B7" s="15">
        <v>0</v>
      </c>
      <c r="C7" s="15">
        <v>0</v>
      </c>
    </row>
    <row r="8" spans="1:3" x14ac:dyDescent="0.25">
      <c r="A8" s="5" t="s">
        <v>6</v>
      </c>
      <c r="B8" s="15">
        <v>0</v>
      </c>
      <c r="C8" s="15">
        <v>0</v>
      </c>
    </row>
    <row r="9" spans="1:3" x14ac:dyDescent="0.25">
      <c r="A9" s="5" t="s">
        <v>7</v>
      </c>
      <c r="B9" s="15">
        <v>0</v>
      </c>
      <c r="C9" s="15">
        <v>11851938.73</v>
      </c>
    </row>
    <row r="10" spans="1:3" x14ac:dyDescent="0.25">
      <c r="A10" s="5" t="s">
        <v>8</v>
      </c>
      <c r="B10" s="15">
        <v>0</v>
      </c>
      <c r="C10" s="15">
        <v>0</v>
      </c>
    </row>
    <row r="11" spans="1:3" x14ac:dyDescent="0.25">
      <c r="A11" s="5" t="s">
        <v>9</v>
      </c>
      <c r="B11" s="15">
        <v>0</v>
      </c>
      <c r="C11" s="15">
        <v>2188152.64</v>
      </c>
    </row>
    <row r="12" spans="1:3" ht="22.5" x14ac:dyDescent="0.25">
      <c r="A12" s="5" t="s">
        <v>10</v>
      </c>
      <c r="B12" s="15">
        <v>0</v>
      </c>
      <c r="C12" s="15">
        <v>0</v>
      </c>
    </row>
    <row r="13" spans="1:3" x14ac:dyDescent="0.25">
      <c r="A13" s="5" t="s">
        <v>11</v>
      </c>
      <c r="B13" s="15">
        <v>387662188.43000001</v>
      </c>
      <c r="C13" s="15">
        <v>719738328</v>
      </c>
    </row>
    <row r="14" spans="1:3" x14ac:dyDescent="0.25">
      <c r="A14" s="5" t="s">
        <v>12</v>
      </c>
      <c r="B14" s="15">
        <v>5263968.54</v>
      </c>
      <c r="C14" s="15">
        <v>0</v>
      </c>
    </row>
    <row r="15" spans="1:3" x14ac:dyDescent="0.25">
      <c r="A15" s="6"/>
      <c r="B15" s="16"/>
      <c r="C15" s="17"/>
    </row>
    <row r="16" spans="1:3" x14ac:dyDescent="0.25">
      <c r="A16" s="4" t="s">
        <v>13</v>
      </c>
      <c r="B16" s="14">
        <f>SUM(B17:B32)</f>
        <v>299420275.5</v>
      </c>
      <c r="C16" s="14">
        <f>SUM(C17:C32)</f>
        <v>710594184.58999991</v>
      </c>
    </row>
    <row r="17" spans="1:3" x14ac:dyDescent="0.25">
      <c r="A17" s="5" t="s">
        <v>14</v>
      </c>
      <c r="B17" s="15">
        <v>228412997.30000001</v>
      </c>
      <c r="C17" s="15">
        <v>505921809.44</v>
      </c>
    </row>
    <row r="18" spans="1:3" x14ac:dyDescent="0.25">
      <c r="A18" s="5" t="s">
        <v>15</v>
      </c>
      <c r="B18" s="15">
        <v>9904963.1899999995</v>
      </c>
      <c r="C18" s="15">
        <v>24581060.75</v>
      </c>
    </row>
    <row r="19" spans="1:3" x14ac:dyDescent="0.25">
      <c r="A19" s="5" t="s">
        <v>16</v>
      </c>
      <c r="B19" s="15">
        <v>48159537.899999999</v>
      </c>
      <c r="C19" s="15">
        <v>142452677.46000001</v>
      </c>
    </row>
    <row r="20" spans="1:3" x14ac:dyDescent="0.25">
      <c r="A20" s="5" t="s">
        <v>17</v>
      </c>
      <c r="B20" s="15">
        <v>0</v>
      </c>
      <c r="C20" s="15">
        <v>0</v>
      </c>
    </row>
    <row r="21" spans="1:3" x14ac:dyDescent="0.25">
      <c r="A21" s="5" t="s">
        <v>46</v>
      </c>
      <c r="B21" s="15">
        <v>0</v>
      </c>
      <c r="C21" s="15">
        <v>0</v>
      </c>
    </row>
    <row r="22" spans="1:3" x14ac:dyDescent="0.25">
      <c r="A22" s="5" t="s">
        <v>18</v>
      </c>
      <c r="B22" s="15">
        <v>0</v>
      </c>
      <c r="C22" s="15">
        <v>0</v>
      </c>
    </row>
    <row r="23" spans="1:3" x14ac:dyDescent="0.25">
      <c r="A23" s="5" t="s">
        <v>19</v>
      </c>
      <c r="B23" s="15">
        <v>12942777.109999999</v>
      </c>
      <c r="C23" s="15">
        <v>37431156.939999998</v>
      </c>
    </row>
    <row r="24" spans="1:3" x14ac:dyDescent="0.25">
      <c r="A24" s="5" t="s">
        <v>20</v>
      </c>
      <c r="B24" s="15">
        <v>0</v>
      </c>
      <c r="C24" s="15">
        <v>207480</v>
      </c>
    </row>
    <row r="25" spans="1:3" x14ac:dyDescent="0.25">
      <c r="A25" s="5" t="s">
        <v>21</v>
      </c>
      <c r="B25" s="15">
        <v>0</v>
      </c>
      <c r="C25" s="15">
        <v>0</v>
      </c>
    </row>
    <row r="26" spans="1:3" x14ac:dyDescent="0.25">
      <c r="A26" s="5" t="s">
        <v>22</v>
      </c>
      <c r="B26" s="15">
        <v>0</v>
      </c>
      <c r="C26" s="15">
        <v>0</v>
      </c>
    </row>
    <row r="27" spans="1:3" x14ac:dyDescent="0.25">
      <c r="A27" s="5" t="s">
        <v>23</v>
      </c>
      <c r="B27" s="15">
        <v>0</v>
      </c>
      <c r="C27" s="15">
        <v>0</v>
      </c>
    </row>
    <row r="28" spans="1:3" x14ac:dyDescent="0.25">
      <c r="A28" s="5" t="s">
        <v>24</v>
      </c>
      <c r="B28" s="15">
        <v>0</v>
      </c>
      <c r="C28" s="15">
        <v>0</v>
      </c>
    </row>
    <row r="29" spans="1:3" x14ac:dyDescent="0.25">
      <c r="A29" s="5" t="s">
        <v>25</v>
      </c>
      <c r="B29" s="15">
        <v>0</v>
      </c>
      <c r="C29" s="15">
        <v>0</v>
      </c>
    </row>
    <row r="30" spans="1:3" x14ac:dyDescent="0.25">
      <c r="A30" s="5" t="s">
        <v>26</v>
      </c>
      <c r="B30" s="15">
        <v>0</v>
      </c>
      <c r="C30" s="15">
        <v>0</v>
      </c>
    </row>
    <row r="31" spans="1:3" x14ac:dyDescent="0.25">
      <c r="A31" s="5" t="s">
        <v>27</v>
      </c>
      <c r="B31" s="15">
        <v>0</v>
      </c>
      <c r="C31" s="15">
        <v>0</v>
      </c>
    </row>
    <row r="32" spans="1:3" x14ac:dyDescent="0.25">
      <c r="A32" s="5" t="s">
        <v>28</v>
      </c>
      <c r="B32" s="15">
        <v>0</v>
      </c>
      <c r="C32" s="15">
        <v>0</v>
      </c>
    </row>
    <row r="33" spans="1:3" x14ac:dyDescent="0.25">
      <c r="A33" s="7" t="s">
        <v>29</v>
      </c>
      <c r="B33" s="14">
        <f>B4-B16</f>
        <v>93505881.470000029</v>
      </c>
      <c r="C33" s="18">
        <f>C4-C16</f>
        <v>23184234.780000091</v>
      </c>
    </row>
    <row r="34" spans="1:3" x14ac:dyDescent="0.25">
      <c r="A34" s="8"/>
      <c r="B34" s="16"/>
      <c r="C34" s="17"/>
    </row>
    <row r="35" spans="1:3" x14ac:dyDescent="0.25">
      <c r="A35" s="7" t="s">
        <v>47</v>
      </c>
      <c r="B35" s="16"/>
      <c r="C35" s="17"/>
    </row>
    <row r="36" spans="1:3" x14ac:dyDescent="0.25">
      <c r="A36" s="4" t="s">
        <v>2</v>
      </c>
      <c r="B36" s="14">
        <f>SUM(B37:B39)</f>
        <v>0</v>
      </c>
      <c r="C36" s="14">
        <f>SUM(C37:C39)</f>
        <v>0</v>
      </c>
    </row>
    <row r="37" spans="1:3" x14ac:dyDescent="0.25">
      <c r="A37" s="5" t="s">
        <v>30</v>
      </c>
      <c r="B37" s="15">
        <v>0</v>
      </c>
      <c r="C37" s="19">
        <v>0</v>
      </c>
    </row>
    <row r="38" spans="1:3" x14ac:dyDescent="0.25">
      <c r="A38" s="5" t="s">
        <v>31</v>
      </c>
      <c r="B38" s="15">
        <v>0</v>
      </c>
      <c r="C38" s="19">
        <v>0</v>
      </c>
    </row>
    <row r="39" spans="1:3" x14ac:dyDescent="0.25">
      <c r="A39" s="5" t="s">
        <v>32</v>
      </c>
      <c r="B39" s="15">
        <v>0</v>
      </c>
      <c r="C39" s="19">
        <v>0</v>
      </c>
    </row>
    <row r="40" spans="1:3" x14ac:dyDescent="0.25">
      <c r="A40" s="6"/>
      <c r="B40" s="16"/>
      <c r="C40" s="17"/>
    </row>
    <row r="41" spans="1:3" x14ac:dyDescent="0.25">
      <c r="A41" s="4" t="s">
        <v>13</v>
      </c>
      <c r="B41" s="14">
        <f>SUM(B42:B44)</f>
        <v>5533077.04</v>
      </c>
      <c r="C41" s="14">
        <f>SUM(C42:C44)</f>
        <v>22802679.609999999</v>
      </c>
    </row>
    <row r="42" spans="1:3" x14ac:dyDescent="0.25">
      <c r="A42" s="5" t="s">
        <v>30</v>
      </c>
      <c r="B42" s="15">
        <v>716663.33</v>
      </c>
      <c r="C42" s="19">
        <v>10314933.810000001</v>
      </c>
    </row>
    <row r="43" spans="1:3" x14ac:dyDescent="0.25">
      <c r="A43" s="5" t="s">
        <v>31</v>
      </c>
      <c r="B43" s="15">
        <v>4816413.71</v>
      </c>
      <c r="C43" s="19">
        <v>11319025.17</v>
      </c>
    </row>
    <row r="44" spans="1:3" x14ac:dyDescent="0.25">
      <c r="A44" s="5" t="s">
        <v>33</v>
      </c>
      <c r="B44" s="15">
        <v>0</v>
      </c>
      <c r="C44" s="19">
        <v>1168720.6299999999</v>
      </c>
    </row>
    <row r="45" spans="1:3" x14ac:dyDescent="0.25">
      <c r="A45" s="7" t="s">
        <v>34</v>
      </c>
      <c r="B45" s="14">
        <f>B36-B41</f>
        <v>-5533077.04</v>
      </c>
      <c r="C45" s="14">
        <f>C36-C41</f>
        <v>-22802679.609999999</v>
      </c>
    </row>
    <row r="46" spans="1:3" x14ac:dyDescent="0.25">
      <c r="A46" s="8"/>
      <c r="B46" s="16"/>
      <c r="C46" s="17"/>
    </row>
    <row r="47" spans="1:3" x14ac:dyDescent="0.25">
      <c r="A47" s="7" t="s">
        <v>48</v>
      </c>
      <c r="B47" s="16"/>
      <c r="C47" s="17"/>
    </row>
    <row r="48" spans="1:3" x14ac:dyDescent="0.25">
      <c r="A48" s="4" t="s">
        <v>2</v>
      </c>
      <c r="B48" s="14">
        <f>SUM(B49,B52)</f>
        <v>7693929089.1199999</v>
      </c>
      <c r="C48" s="14">
        <f>SUM(C49,C52)</f>
        <v>25958788808.639999</v>
      </c>
    </row>
    <row r="49" spans="1:3" x14ac:dyDescent="0.25">
      <c r="A49" s="5" t="s">
        <v>35</v>
      </c>
      <c r="B49" s="15">
        <f>SUM(B50:B51)</f>
        <v>0</v>
      </c>
      <c r="C49" s="15">
        <f>SUM(C50:C51)</f>
        <v>0</v>
      </c>
    </row>
    <row r="50" spans="1:3" x14ac:dyDescent="0.25">
      <c r="A50" s="5" t="s">
        <v>36</v>
      </c>
      <c r="B50" s="15">
        <v>0</v>
      </c>
      <c r="C50" s="19">
        <v>0</v>
      </c>
    </row>
    <row r="51" spans="1:3" x14ac:dyDescent="0.25">
      <c r="A51" s="5" t="s">
        <v>37</v>
      </c>
      <c r="B51" s="15">
        <v>0</v>
      </c>
      <c r="C51" s="19">
        <v>0</v>
      </c>
    </row>
    <row r="52" spans="1:3" x14ac:dyDescent="0.25">
      <c r="A52" s="5" t="s">
        <v>38</v>
      </c>
      <c r="B52" s="15">
        <v>7693929089.1199999</v>
      </c>
      <c r="C52" s="19">
        <v>25958788808.639999</v>
      </c>
    </row>
    <row r="53" spans="1:3" x14ac:dyDescent="0.25">
      <c r="A53" s="6"/>
      <c r="B53" s="16"/>
      <c r="C53" s="17"/>
    </row>
    <row r="54" spans="1:3" x14ac:dyDescent="0.25">
      <c r="A54" s="4" t="s">
        <v>13</v>
      </c>
      <c r="B54" s="14">
        <f>SUM(B55,B58)</f>
        <v>7739535547.0799999</v>
      </c>
      <c r="C54" s="14">
        <f>SUM(C55,C58)</f>
        <v>26008010195.540001</v>
      </c>
    </row>
    <row r="55" spans="1:3" x14ac:dyDescent="0.25">
      <c r="A55" s="5" t="s">
        <v>39</v>
      </c>
      <c r="B55" s="15">
        <f>SUM(B56:B57)</f>
        <v>0</v>
      </c>
      <c r="C55" s="15">
        <f>SUM(C56:C57)</f>
        <v>0</v>
      </c>
    </row>
    <row r="56" spans="1:3" x14ac:dyDescent="0.25">
      <c r="A56" s="5" t="s">
        <v>36</v>
      </c>
      <c r="B56" s="15">
        <v>0</v>
      </c>
      <c r="C56" s="15">
        <v>0</v>
      </c>
    </row>
    <row r="57" spans="1:3" x14ac:dyDescent="0.25">
      <c r="A57" s="5" t="s">
        <v>37</v>
      </c>
      <c r="B57" s="15">
        <v>0</v>
      </c>
      <c r="C57" s="15">
        <v>0</v>
      </c>
    </row>
    <row r="58" spans="1:3" x14ac:dyDescent="0.25">
      <c r="A58" s="5" t="s">
        <v>40</v>
      </c>
      <c r="B58" s="15">
        <v>7739535547.0799999</v>
      </c>
      <c r="C58" s="15">
        <v>26008010195.540001</v>
      </c>
    </row>
    <row r="59" spans="1:3" x14ac:dyDescent="0.25">
      <c r="A59" s="7" t="s">
        <v>41</v>
      </c>
      <c r="B59" s="14">
        <f>B48-B54</f>
        <v>-45606457.960000038</v>
      </c>
      <c r="C59" s="14">
        <f>C48-C54</f>
        <v>-49221386.900001526</v>
      </c>
    </row>
    <row r="60" spans="1:3" x14ac:dyDescent="0.25">
      <c r="A60" s="8"/>
      <c r="B60" s="16"/>
      <c r="C60" s="17"/>
    </row>
    <row r="61" spans="1:3" x14ac:dyDescent="0.25">
      <c r="A61" s="7" t="s">
        <v>42</v>
      </c>
      <c r="B61" s="14">
        <f>B33+B45+B59</f>
        <v>42366346.469999984</v>
      </c>
      <c r="C61" s="14">
        <f>C33+C45+C59</f>
        <v>-48839831.730001435</v>
      </c>
    </row>
    <row r="62" spans="1:3" x14ac:dyDescent="0.25">
      <c r="A62" s="8"/>
      <c r="B62" s="16"/>
      <c r="C62" s="17"/>
    </row>
    <row r="63" spans="1:3" x14ac:dyDescent="0.25">
      <c r="A63" s="7" t="s">
        <v>43</v>
      </c>
      <c r="B63" s="15">
        <v>101510155.36</v>
      </c>
      <c r="C63" s="19">
        <v>150349987.09</v>
      </c>
    </row>
    <row r="64" spans="1:3" x14ac:dyDescent="0.25">
      <c r="A64" s="8"/>
      <c r="B64" s="16"/>
      <c r="C64" s="17"/>
    </row>
    <row r="65" spans="1:3" x14ac:dyDescent="0.25">
      <c r="A65" s="7" t="s">
        <v>44</v>
      </c>
      <c r="B65" s="15">
        <v>143876501.83000001</v>
      </c>
      <c r="C65" s="19">
        <v>101510155.36</v>
      </c>
    </row>
    <row r="66" spans="1:3" x14ac:dyDescent="0.25">
      <c r="A66" s="9"/>
      <c r="B66" s="12"/>
      <c r="C66" s="13"/>
    </row>
    <row r="67" spans="1:3" x14ac:dyDescent="0.25"/>
    <row r="68" spans="1:3" x14ac:dyDescent="0.25">
      <c r="A68" s="23" t="s">
        <v>45</v>
      </c>
      <c r="B68" s="24"/>
      <c r="C68" s="24"/>
    </row>
    <row r="69" spans="1:3" x14ac:dyDescent="0.25"/>
    <row r="70" spans="1:3" x14ac:dyDescent="0.25"/>
    <row r="71" spans="1:3" x14ac:dyDescent="0.25"/>
    <row r="72" spans="1:3" x14ac:dyDescent="0.25"/>
    <row r="73" spans="1:3" x14ac:dyDescent="0.25"/>
    <row r="74" spans="1:3" x14ac:dyDescent="0.25"/>
    <row r="75" spans="1:3" x14ac:dyDescent="0.25"/>
  </sheetData>
  <mergeCells count="2">
    <mergeCell ref="A1:C1"/>
    <mergeCell ref="A68:C68"/>
  </mergeCells>
  <printOptions horizontalCentered="1"/>
  <pageMargins left="0.31496062992125984" right="0.31496062992125984" top="0.35433070866141736" bottom="0.35433070866141736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2025-01-24T01:58:16Z</cp:lastPrinted>
  <dcterms:created xsi:type="dcterms:W3CDTF">2021-06-11T21:51:15Z</dcterms:created>
  <dcterms:modified xsi:type="dcterms:W3CDTF">2025-07-18T01:42:37Z</dcterms:modified>
</cp:coreProperties>
</file>