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5\2do Trim\02_Armonización Presupuestal\"/>
    </mc:Choice>
  </mc:AlternateContent>
  <xr:revisionPtr revIDLastSave="0" documentId="13_ncr:1_{381E6693-9CDE-4F06-A637-1910E28FE92C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6" l="1"/>
  <c r="D75" i="6"/>
  <c r="D74" i="6"/>
  <c r="G74" i="6" s="1"/>
  <c r="D73" i="6"/>
  <c r="G73" i="6" s="1"/>
  <c r="G72" i="6"/>
  <c r="D72" i="6"/>
  <c r="D71" i="6"/>
  <c r="G71" i="6" s="1"/>
  <c r="D70" i="6"/>
  <c r="G70" i="6" s="1"/>
  <c r="G69" i="6"/>
  <c r="D69" i="6"/>
  <c r="F68" i="6"/>
  <c r="E68" i="6"/>
  <c r="D68" i="6"/>
  <c r="G68" i="6" s="1"/>
  <c r="C68" i="6"/>
  <c r="B68" i="6"/>
  <c r="D67" i="6"/>
  <c r="G67" i="6" s="1"/>
  <c r="D66" i="6"/>
  <c r="G66" i="6" s="1"/>
  <c r="G65" i="6"/>
  <c r="D65" i="6"/>
  <c r="F64" i="6"/>
  <c r="E64" i="6"/>
  <c r="D64" i="6"/>
  <c r="G64" i="6" s="1"/>
  <c r="C64" i="6"/>
  <c r="B64" i="6"/>
  <c r="D63" i="6"/>
  <c r="G63" i="6" s="1"/>
  <c r="D62" i="6"/>
  <c r="G62" i="6" s="1"/>
  <c r="G61" i="6"/>
  <c r="D61" i="6"/>
  <c r="D60" i="6"/>
  <c r="G60" i="6" s="1"/>
  <c r="D59" i="6"/>
  <c r="G59" i="6" s="1"/>
  <c r="G58" i="6"/>
  <c r="D58" i="6"/>
  <c r="D57" i="6"/>
  <c r="G57" i="6" s="1"/>
  <c r="F56" i="6"/>
  <c r="E56" i="6"/>
  <c r="C56" i="6"/>
  <c r="B56" i="6"/>
  <c r="D56" i="6" s="1"/>
  <c r="G56" i="6" s="1"/>
  <c r="D55" i="6"/>
  <c r="G55" i="6" s="1"/>
  <c r="G54" i="6"/>
  <c r="D54" i="6"/>
  <c r="D53" i="6"/>
  <c r="G53" i="6" s="1"/>
  <c r="F52" i="6"/>
  <c r="E52" i="6"/>
  <c r="C52" i="6"/>
  <c r="B52" i="6"/>
  <c r="D52" i="6" s="1"/>
  <c r="G52" i="6" s="1"/>
  <c r="D51" i="6"/>
  <c r="G51" i="6" s="1"/>
  <c r="G50" i="6"/>
  <c r="D50" i="6"/>
  <c r="D49" i="6"/>
  <c r="G49" i="6" s="1"/>
  <c r="D48" i="6"/>
  <c r="G48" i="6" s="1"/>
  <c r="G47" i="6"/>
  <c r="D47" i="6"/>
  <c r="D46" i="6"/>
  <c r="G46" i="6" s="1"/>
  <c r="D45" i="6"/>
  <c r="G45" i="6" s="1"/>
  <c r="G44" i="6"/>
  <c r="D44" i="6"/>
  <c r="D43" i="6"/>
  <c r="G43" i="6" s="1"/>
  <c r="F42" i="6"/>
  <c r="E42" i="6"/>
  <c r="C42" i="6"/>
  <c r="B42" i="6"/>
  <c r="D42" i="6" s="1"/>
  <c r="G42" i="6" s="1"/>
  <c r="D41" i="6"/>
  <c r="G41" i="6" s="1"/>
  <c r="G40" i="6"/>
  <c r="D40" i="6"/>
  <c r="D39" i="6"/>
  <c r="G39" i="6" s="1"/>
  <c r="D38" i="6"/>
  <c r="G38" i="6" s="1"/>
  <c r="G37" i="6"/>
  <c r="D37" i="6"/>
  <c r="D36" i="6"/>
  <c r="G36" i="6" s="1"/>
  <c r="D35" i="6"/>
  <c r="G35" i="6" s="1"/>
  <c r="G34" i="6"/>
  <c r="D34" i="6"/>
  <c r="D33" i="6"/>
  <c r="G33" i="6" s="1"/>
  <c r="F32" i="6"/>
  <c r="E32" i="6"/>
  <c r="C32" i="6"/>
  <c r="B32" i="6"/>
  <c r="D32" i="6" s="1"/>
  <c r="G32" i="6" s="1"/>
  <c r="D31" i="6"/>
  <c r="G31" i="6" s="1"/>
  <c r="G30" i="6"/>
  <c r="D30" i="6"/>
  <c r="D29" i="6"/>
  <c r="G29" i="6" s="1"/>
  <c r="D28" i="6"/>
  <c r="G28" i="6" s="1"/>
  <c r="G27" i="6"/>
  <c r="D27" i="6"/>
  <c r="D26" i="6"/>
  <c r="G26" i="6" s="1"/>
  <c r="D25" i="6"/>
  <c r="G25" i="6" s="1"/>
  <c r="G24" i="6"/>
  <c r="D24" i="6"/>
  <c r="D23" i="6"/>
  <c r="G23" i="6" s="1"/>
  <c r="F22" i="6"/>
  <c r="E22" i="6"/>
  <c r="C22" i="6"/>
  <c r="B22" i="6"/>
  <c r="D22" i="6" s="1"/>
  <c r="G22" i="6" s="1"/>
  <c r="D21" i="6"/>
  <c r="G21" i="6" s="1"/>
  <c r="G20" i="6"/>
  <c r="D20" i="6"/>
  <c r="D19" i="6"/>
  <c r="G19" i="6" s="1"/>
  <c r="D18" i="6"/>
  <c r="G18" i="6" s="1"/>
  <c r="G17" i="6"/>
  <c r="D17" i="6"/>
  <c r="D16" i="6"/>
  <c r="G16" i="6" s="1"/>
  <c r="D15" i="6"/>
  <c r="G15" i="6" s="1"/>
  <c r="G14" i="6"/>
  <c r="D14" i="6"/>
  <c r="D13" i="6"/>
  <c r="G13" i="6" s="1"/>
  <c r="F12" i="6"/>
  <c r="E12" i="6"/>
  <c r="C12" i="6"/>
  <c r="B12" i="6"/>
  <c r="D12" i="6" s="1"/>
  <c r="G12" i="6" s="1"/>
  <c r="D11" i="6"/>
  <c r="G11" i="6" s="1"/>
  <c r="G10" i="6"/>
  <c r="D10" i="6"/>
  <c r="D9" i="6"/>
  <c r="G9" i="6" s="1"/>
  <c r="D8" i="6"/>
  <c r="G8" i="6" s="1"/>
  <c r="G7" i="6"/>
  <c r="D7" i="6"/>
  <c r="D6" i="6"/>
  <c r="G6" i="6" s="1"/>
  <c r="D5" i="6"/>
  <c r="G5" i="6" s="1"/>
  <c r="F4" i="6"/>
  <c r="F76" i="6" s="1"/>
  <c r="E4" i="6"/>
  <c r="E76" i="6" s="1"/>
  <c r="C4" i="6"/>
  <c r="C76" i="6" s="1"/>
  <c r="B4" i="6"/>
  <c r="D4" i="6" s="1"/>
  <c r="G4" i="6" l="1"/>
  <c r="G76" i="6" s="1"/>
  <c r="D76" i="6"/>
  <c r="B76" i="6"/>
</calcChain>
</file>

<file path=xl/sharedStrings.xml><?xml version="1.0" encoding="utf-8"?>
<sst xmlns="http://schemas.openxmlformats.org/spreadsheetml/2006/main" count="83" uniqueCount="83">
  <si>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</si>
  <si>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</si>
  <si>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</si>
  <si>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</si>
  <si>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</si>
  <si>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</si>
  <si>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</si>
  <si>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</si>
  <si>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</si>
  <si>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</si>
  <si>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</si>
  <si>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</si>
  <si>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</si>
  <si>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</si>
  <si>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</si>
  <si>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</si>
  <si>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</si>
  <si>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</si>
  <si>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</si>
  <si>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</si>
  <si>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</si>
  <si>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</si>
  <si>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</si>
  <si>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</si>
  <si>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</si>
  <si>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</si>
  <si>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</si>
  <si>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</si>
  <si>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</si>
  <si>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</si>
  <si>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</si>
  <si>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</si>
  <si>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</si>
  <si>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</si>
  <si>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</si>
  <si>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</si>
  <si>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</si>
  <si>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</si>
  <si>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</si>
  <si>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</si>
  <si>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</si>
  <si>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</si>
  <si>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</si>
  <si>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</si>
  <si>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</si>
  <si>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</si>
  <si>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</si>
  <si>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</si>
  <si>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</si>
  <si>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</si>
  <si>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</si>
  <si>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</si>
  <si>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</si>
  <si>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</si>
  <si>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</si>
  <si>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</si>
  <si>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</si>
  <si>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</si>
  <si>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</si>
  <si>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</si>
  <si>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</si>
  <si>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</si>
  <si>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</si>
  <si>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</si>
  <si>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</si>
  <si>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</si>
  <si>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</si>
  <si>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</si>
  <si>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</si>
  <si>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</si>
  <si>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</si>
  <si>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</si>
  <si>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Bajo protesta de decir verdad declaramos que los Estados Financieros y sus notas, son razonablemente correctos y son responsabilidad del emisor.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</si>
  <si>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</si>
  <si>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</si>
  <si>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</si>
  <si>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</si>
  <si>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</si>
  <si>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Servicios de Comunicación Social y Publicidad</t>
  </si>
  <si>
    <t xml:space="preserve">	Total del Egreso</t>
  </si>
  <si>
    <t>Materiales y Suministros Para Seguridad</t>
  </si>
  <si>
    <t>Inversiones Para el Fomento de Actividades Productivas</t>
  </si>
  <si>
    <t>Poder Legislativo del Estado de Guanajuato
Estado Analítico del Ejercicio del Presupuesto de Egresos
Clasificación por Objeto del Gasto (Capítulo y Concepto)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</si>
</sst>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7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4" fontId="2" fillId="0" borderId="10" xfId="0" applyNumberFormat="1" applyFont="1" applyBorder="1" applyProtection="1">
      <protection locked="0"/>
    </xf>
    <xf numFmtId="4" fontId="2" fillId="0" borderId="9" xfId="0" applyNumberFormat="1" applyFont="1" applyBorder="1" applyProtection="1">
      <protection locked="0"/>
    </xf>
    <xf numFmtId="4" fontId="6" fillId="0" borderId="10" xfId="0" applyNumberFormat="1" applyFont="1" applyBorder="1" applyProtection="1">
      <protection locked="0"/>
    </xf>
    <xf numFmtId="4" fontId="6" fillId="0" borderId="9" xfId="0" applyNumberFormat="1" applyFont="1" applyBorder="1" applyAlignment="1" applyProtection="1">
      <alignment horizontal="right" vertical="center"/>
      <protection locked="0"/>
    </xf>
    <xf numFmtId="4" fontId="6" fillId="0" borderId="3" xfId="0" applyNumberFormat="1" applyFont="1" applyBorder="1" applyAlignment="1" applyProtection="1">
      <alignment horizontal="right" vertical="center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indent="2"/>
    </xf>
    <xf numFmtId="0" fontId="2" fillId="0" borderId="11" xfId="0" applyFont="1" applyBorder="1" applyAlignment="1">
      <alignment horizontal="left" indent="2"/>
    </xf>
    <xf numFmtId="0" fontId="6" fillId="0" borderId="11" xfId="0" applyFont="1" applyBorder="1" applyAlignment="1" applyProtection="1">
      <alignment horizontal="left" vertical="center" indent="1"/>
      <protection locked="0"/>
    </xf>
    <xf numFmtId="0" fontId="1" fillId="0" borderId="0" xfId="8" applyAlignment="1">
      <alignment horizontal="center" vertical="center" wrapText="1"/>
    </xf>
    <xf numFmtId="0" fontId="6" fillId="2" borderId="9" xfId="9" applyFont="1" applyFill="1" applyBorder="1" applyAlignment="1">
      <alignment horizontal="center" vertical="center"/>
    </xf>
    <xf numFmtId="4" fontId="0" fillId="0" borderId="0" xfId="0" applyNumberFormat="1" applyProtection="1">
      <protection locked="0"/>
    </xf>
    <xf numFmtId="0" fontId="6" fillId="2" borderId="4" xfId="9" applyFont="1" applyFill="1" applyBorder="1" applyAlignment="1" applyProtection="1">
      <alignment horizontal="centerContinuous" vertical="center" wrapText="1"/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8" fillId="0" borderId="6" xfId="9" applyFont="1" applyBorder="1" applyAlignment="1" applyProtection="1">
      <alignment horizontal="center" vertical="center" wrapText="1"/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1" fillId="0" borderId="0" xfId="8" applyAlignment="1">
      <alignment horizontal="center" vertical="center" wrapText="1"/>
    </xf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7" xfId="9" applyFont="1" applyBorder="1" applyAlignment="1" applyProtection="1">
      <alignment horizontal="center" vertical="center" wrapText="1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illares 3 2" xfId="17" xr:uid="{ADD41754-8665-4872-9013-4E980BBA008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16" xr:uid="{8F6AB8F6-31EB-4069-B325-52101D64F9ED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1598083</xdr:colOff>
      <xdr:row>84</xdr:row>
      <xdr:rowOff>10103</xdr:rowOff>
    </xdr:from>
    <xdr:to>
      <xdr:col>1</xdr:col>
      <xdr:colOff>627687</xdr:colOff>
      <xdr:row>84</xdr:row>
      <xdr:rowOff>10103</xdr:rowOff>
    </xdr:to>
    <xdr:cxnSp macro="">
      <xdr:nvCxnSpPr>
        <xdr:cNvPr id="2" name="4 Conector recto">
          <a:extLst>
            <a:ext uri="{FF2B5EF4-FFF2-40B4-BE49-F238E27FC236}">
              <a16:creationId xmlns:a16="http://schemas.microsoft.com/office/drawing/2014/main" id="{16D6908D-5EB7-4C71-B41E-6294D43E4A77}"/>
            </a:ext>
          </a:extLst>
        </xdr:cNvPr>
        <xdr:cNvCxnSpPr/>
      </xdr:nvCxnSpPr>
      <xdr:spPr>
        <a:xfrm>
          <a:off x="1598083" y="12537383"/>
          <a:ext cx="238621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2599251</xdr:colOff>
      <xdr:row>79</xdr:row>
      <xdr:rowOff>120651</xdr:rowOff>
    </xdr:from>
    <xdr:to>
      <xdr:col>0</xdr:col>
      <xdr:colOff>3145928</xdr:colOff>
      <xdr:row>81</xdr:row>
      <xdr:rowOff>99484</xdr:rowOff>
    </xdr:to>
    <xdr:sp macro="" textlink="">
      <xdr:nvSpPr>
        <xdr:cNvPr id="4" name="6 CuadroTexto">
          <a:extLst>
            <a:ext uri="{FF2B5EF4-FFF2-40B4-BE49-F238E27FC236}">
              <a16:creationId xmlns:a16="http://schemas.microsoft.com/office/drawing/2014/main" id="{A3FE1D0A-5093-4F78-920B-B65F65AD2BE2}"/>
            </a:ext>
          </a:extLst>
        </xdr:cNvPr>
        <xdr:cNvSpPr txBox="1"/>
      </xdr:nvSpPr>
      <xdr:spPr>
        <a:xfrm>
          <a:off x="2601156" y="11981181"/>
          <a:ext cx="540962" cy="2398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3</xdr:col>
      <xdr:colOff>211666</xdr:colOff>
      <xdr:row>84</xdr:row>
      <xdr:rowOff>22225</xdr:rowOff>
    </xdr:from>
    <xdr:to>
      <xdr:col>5</xdr:col>
      <xdr:colOff>644525</xdr:colOff>
      <xdr:row>84</xdr:row>
      <xdr:rowOff>22226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A454962A-1BFE-4EBA-8D87-1CA351353D1B}"/>
            </a:ext>
          </a:extLst>
        </xdr:cNvPr>
        <xdr:cNvCxnSpPr/>
      </xdr:nvCxnSpPr>
      <xdr:spPr>
        <a:xfrm flipV="1">
          <a:off x="5589481" y="12543790"/>
          <a:ext cx="237976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914387</xdr:colOff>
      <xdr:row>79</xdr:row>
      <xdr:rowOff>122555</xdr:rowOff>
    </xdr:from>
    <xdr:to>
      <xdr:col>4</xdr:col>
      <xdr:colOff>929640</xdr:colOff>
      <xdr:row>81</xdr:row>
      <xdr:rowOff>112059</xdr:rowOff>
    </xdr:to>
    <xdr:sp macro="" textlink="">
      <xdr:nvSpPr>
        <xdr:cNvPr id="6" name="6 CuadroTexto">
          <a:extLst>
            <a:ext uri="{FF2B5EF4-FFF2-40B4-BE49-F238E27FC236}">
              <a16:creationId xmlns:a16="http://schemas.microsoft.com/office/drawing/2014/main" id="{0E8B23E4-8382-42C9-8D2D-6C0A98D1A0CF}"/>
            </a:ext>
          </a:extLst>
        </xdr:cNvPr>
        <xdr:cNvSpPr txBox="1"/>
      </xdr:nvSpPr>
      <xdr:spPr>
        <a:xfrm>
          <a:off x="6270799" y="12202496"/>
          <a:ext cx="990165" cy="2584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1377950</xdr:colOff>
      <xdr:row>84</xdr:row>
      <xdr:rowOff>50801</xdr:rowOff>
    </xdr:from>
    <xdr:to>
      <xdr:col>1</xdr:col>
      <xdr:colOff>738581</xdr:colOff>
      <xdr:row>89</xdr:row>
      <xdr:rowOff>12700</xdr:rowOff>
    </xdr:to>
    <xdr:sp macro="" textlink="">
      <xdr:nvSpPr>
        <xdr:cNvPr id="7" name="9 CuadroTexto">
          <a:extLst>
            <a:ext uri="{FF2B5EF4-FFF2-40B4-BE49-F238E27FC236}">
              <a16:creationId xmlns:a16="http://schemas.microsoft.com/office/drawing/2014/main" id="{A2502025-B20E-4C1F-BBE5-A016E1E3D197}"/>
            </a:ext>
          </a:extLst>
        </xdr:cNvPr>
        <xdr:cNvSpPr txBox="1"/>
      </xdr:nvSpPr>
      <xdr:spPr>
        <a:xfrm>
          <a:off x="1379855" y="12579986"/>
          <a:ext cx="2715336" cy="628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Javier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Alfonso Torres Mereles </a:t>
          </a:r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111125</xdr:colOff>
      <xdr:row>84</xdr:row>
      <xdr:rowOff>79376</xdr:rowOff>
    </xdr:from>
    <xdr:to>
      <xdr:col>5</xdr:col>
      <xdr:colOff>863600</xdr:colOff>
      <xdr:row>89</xdr:row>
      <xdr:rowOff>76200</xdr:rowOff>
    </xdr:to>
    <xdr:sp macro="" textlink="">
      <xdr:nvSpPr>
        <xdr:cNvPr id="8" name="9 CuadroTexto">
          <a:extLst>
            <a:ext uri="{FF2B5EF4-FFF2-40B4-BE49-F238E27FC236}">
              <a16:creationId xmlns:a16="http://schemas.microsoft.com/office/drawing/2014/main" id="{8E55DF3A-6D4B-4223-99F6-AE30830BDC51}"/>
            </a:ext>
          </a:extLst>
        </xdr:cNvPr>
        <xdr:cNvSpPr txBox="1"/>
      </xdr:nvSpPr>
      <xdr:spPr>
        <a:xfrm>
          <a:off x="5492750" y="12604751"/>
          <a:ext cx="2691765" cy="6635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 </a:t>
          </a: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285750</xdr:colOff>
      <xdr:row>0</xdr:row>
      <xdr:rowOff>114300</xdr:rowOff>
    </xdr:from>
    <xdr:to>
      <xdr:col>6</xdr:col>
      <xdr:colOff>739140</xdr:colOff>
      <xdr:row>0</xdr:row>
      <xdr:rowOff>755281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D2740EA-8EDB-4080-9D7A-4597ABDAB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114300"/>
          <a:ext cx="1424940" cy="640981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238125</xdr:rowOff>
    </xdr:from>
    <xdr:to>
      <xdr:col>0</xdr:col>
      <xdr:colOff>1898675</xdr:colOff>
      <xdr:row>0</xdr:row>
      <xdr:rowOff>1128218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6B168345-411A-EE88-EF9D-1B6AED85E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238125"/>
          <a:ext cx="1755800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48569"/>
  <sheetViews>
    <sheetView showGridLines="0" tabSelected="1" zoomScaleNormal="100" workbookViewId="0">
      <selection sqref="A1:G1"/>
    </sheetView>
  </sheetViews>
  <sheetFormatPr baseColWidth="10" defaultColWidth="0" defaultRowHeight="11.25" zeroHeight="1" x14ac:dyDescent="0.2"/>
  <cols>
    <col min="1" max="1" width="62.33203125" style="1" bestFit="1" customWidth="1"/>
    <col min="2" max="2" width="18.33203125" style="1" customWidth="1"/>
    <col min="3" max="3" width="19.83203125" style="1" customWidth="1"/>
    <col min="4" max="7" width="18.33203125" style="1" customWidth="1"/>
    <col min="8" max="8" width="1.33203125" style="1" customWidth="1"/>
    <col min="9" max="9" width="0" style="1" hidden="1" customWidth="1"/>
    <col min="10" max="16384" width="12" style="1" hidden="1"/>
  </cols>
  <sheetData>
    <row r="1" spans="1:7" ht="97.5" customHeight="1" x14ac:dyDescent="0.2">
      <c r="A1" s="24" t="s">
        <v>82</v>
      </c>
      <c r="B1" s="25"/>
      <c r="C1" s="25"/>
      <c r="D1" s="25"/>
      <c r="E1" s="25"/>
      <c r="F1" s="25"/>
      <c r="G1" s="20"/>
    </row>
    <row r="2" spans="1:7" x14ac:dyDescent="0.2">
      <c r="A2" s="9"/>
      <c r="B2" s="17" t="s">
        <v>14</v>
      </c>
      <c r="C2" s="18"/>
      <c r="D2" s="18"/>
      <c r="E2" s="18"/>
      <c r="F2" s="19"/>
      <c r="G2" s="21" t="s">
        <v>13</v>
      </c>
    </row>
    <row r="3" spans="1:7" ht="24.95" customHeight="1" x14ac:dyDescent="0.2">
      <c r="A3" s="15" t="s">
        <v>8</v>
      </c>
      <c r="B3" s="8" t="s">
        <v>9</v>
      </c>
      <c r="C3" s="2" t="s">
        <v>71</v>
      </c>
      <c r="D3" s="2" t="s">
        <v>10</v>
      </c>
      <c r="E3" s="2" t="s">
        <v>11</v>
      </c>
      <c r="F3" s="2" t="s">
        <v>12</v>
      </c>
      <c r="G3" s="22"/>
    </row>
    <row r="4" spans="1:7" x14ac:dyDescent="0.2">
      <c r="A4" s="10" t="s">
        <v>15</v>
      </c>
      <c r="B4" s="5">
        <f>SUM(B5:B11)</f>
        <v>530930805</v>
      </c>
      <c r="C4" s="5">
        <f>SUM(C5:C11)</f>
        <v>1768142.9300000002</v>
      </c>
      <c r="D4" s="5">
        <f>B4+C4</f>
        <v>532698947.93000001</v>
      </c>
      <c r="E4" s="5">
        <f>SUM(E5:E11)</f>
        <v>228412997.29999998</v>
      </c>
      <c r="F4" s="5">
        <f>SUM(F5:F11)</f>
        <v>228412997.29999998</v>
      </c>
      <c r="G4" s="5">
        <f>D4-E4</f>
        <v>304285950.63</v>
      </c>
    </row>
    <row r="5" spans="1:7" x14ac:dyDescent="0.2">
      <c r="A5" s="11" t="s">
        <v>19</v>
      </c>
      <c r="B5" s="3">
        <v>106253740</v>
      </c>
      <c r="C5" s="3">
        <v>4829279.0199999996</v>
      </c>
      <c r="D5" s="3">
        <f t="shared" ref="D5:D68" si="0">B5+C5</f>
        <v>111083019.02</v>
      </c>
      <c r="E5" s="3">
        <v>52829829.299999997</v>
      </c>
      <c r="F5" s="3">
        <v>52829829.299999997</v>
      </c>
      <c r="G5" s="3">
        <f>D5-E5</f>
        <v>58253189.719999999</v>
      </c>
    </row>
    <row r="6" spans="1:7" x14ac:dyDescent="0.2">
      <c r="A6" s="11" t="s">
        <v>20</v>
      </c>
      <c r="B6" s="3">
        <v>33789511</v>
      </c>
      <c r="C6" s="3">
        <v>-11096981.98</v>
      </c>
      <c r="D6" s="3">
        <f t="shared" si="0"/>
        <v>22692529.02</v>
      </c>
      <c r="E6" s="3">
        <v>9883346.3300000001</v>
      </c>
      <c r="F6" s="3">
        <v>9883346.3300000001</v>
      </c>
      <c r="G6" s="3">
        <f t="shared" ref="G6:G69" si="1">D6-E6</f>
        <v>12809182.689999999</v>
      </c>
    </row>
    <row r="7" spans="1:7" x14ac:dyDescent="0.2">
      <c r="A7" s="11" t="s">
        <v>21</v>
      </c>
      <c r="B7" s="3">
        <v>167306341</v>
      </c>
      <c r="C7" s="3">
        <v>6488793.5499999998</v>
      </c>
      <c r="D7" s="3">
        <f t="shared" si="0"/>
        <v>173795134.55000001</v>
      </c>
      <c r="E7" s="3">
        <v>62625751.799999997</v>
      </c>
      <c r="F7" s="3">
        <v>62625751.799999997</v>
      </c>
      <c r="G7" s="3">
        <f t="shared" si="1"/>
        <v>111169382.75000001</v>
      </c>
    </row>
    <row r="8" spans="1:7" x14ac:dyDescent="0.2">
      <c r="A8" s="11" t="s">
        <v>1</v>
      </c>
      <c r="B8" s="3">
        <v>39030394</v>
      </c>
      <c r="C8" s="3">
        <v>3031394.59</v>
      </c>
      <c r="D8" s="3">
        <f t="shared" si="0"/>
        <v>42061788.590000004</v>
      </c>
      <c r="E8" s="3">
        <v>19163272.02</v>
      </c>
      <c r="F8" s="3">
        <v>19163272.02</v>
      </c>
      <c r="G8" s="3">
        <f t="shared" si="1"/>
        <v>22898516.570000004</v>
      </c>
    </row>
    <row r="9" spans="1:7" x14ac:dyDescent="0.2">
      <c r="A9" s="11" t="s">
        <v>22</v>
      </c>
      <c r="B9" s="3">
        <v>161992337</v>
      </c>
      <c r="C9" s="3">
        <v>14843572.32</v>
      </c>
      <c r="D9" s="3">
        <f t="shared" si="0"/>
        <v>176835909.31999999</v>
      </c>
      <c r="E9" s="3">
        <v>83861383.689999998</v>
      </c>
      <c r="F9" s="3">
        <v>83861383.689999998</v>
      </c>
      <c r="G9" s="3">
        <f t="shared" si="1"/>
        <v>92974525.629999995</v>
      </c>
    </row>
    <row r="10" spans="1:7" x14ac:dyDescent="0.2">
      <c r="A10" s="11" t="s">
        <v>2</v>
      </c>
      <c r="B10" s="3">
        <v>22529051</v>
      </c>
      <c r="C10" s="3">
        <v>-16405445.59</v>
      </c>
      <c r="D10" s="3">
        <f t="shared" si="0"/>
        <v>6123605.4100000001</v>
      </c>
      <c r="E10" s="3">
        <v>0</v>
      </c>
      <c r="F10" s="3">
        <v>0</v>
      </c>
      <c r="G10" s="3">
        <f t="shared" si="1"/>
        <v>6123605.4100000001</v>
      </c>
    </row>
    <row r="11" spans="1:7" x14ac:dyDescent="0.2">
      <c r="A11" s="11" t="s">
        <v>23</v>
      </c>
      <c r="B11" s="3">
        <v>29431</v>
      </c>
      <c r="C11" s="3">
        <v>77531.02</v>
      </c>
      <c r="D11" s="3">
        <f t="shared" si="0"/>
        <v>106962.02</v>
      </c>
      <c r="E11" s="3">
        <v>49414.16</v>
      </c>
      <c r="F11" s="3">
        <v>49414.16</v>
      </c>
      <c r="G11" s="3">
        <f t="shared" si="1"/>
        <v>57547.86</v>
      </c>
    </row>
    <row r="12" spans="1:7" x14ac:dyDescent="0.2">
      <c r="A12" s="10" t="s">
        <v>73</v>
      </c>
      <c r="B12" s="5">
        <f>SUM(B13:B21)</f>
        <v>23286617</v>
      </c>
      <c r="C12" s="5">
        <f>SUM(C13:C21)</f>
        <v>675161.77</v>
      </c>
      <c r="D12" s="5">
        <f t="shared" si="0"/>
        <v>23961778.77</v>
      </c>
      <c r="E12" s="5">
        <f>SUM(E13:E21)</f>
        <v>9936510.8199999984</v>
      </c>
      <c r="F12" s="5">
        <f>SUM(F13:F21)</f>
        <v>9904963.1899999995</v>
      </c>
      <c r="G12" s="5">
        <f t="shared" si="1"/>
        <v>14025267.950000001</v>
      </c>
    </row>
    <row r="13" spans="1:7" x14ac:dyDescent="0.2">
      <c r="A13" s="11" t="s">
        <v>24</v>
      </c>
      <c r="B13" s="3">
        <v>4724338</v>
      </c>
      <c r="C13" s="3">
        <v>-321943.24</v>
      </c>
      <c r="D13" s="3">
        <f t="shared" si="0"/>
        <v>4402394.76</v>
      </c>
      <c r="E13" s="3">
        <v>1526922.42</v>
      </c>
      <c r="F13" s="3">
        <v>1526922.42</v>
      </c>
      <c r="G13" s="3">
        <f t="shared" si="1"/>
        <v>2875472.34</v>
      </c>
    </row>
    <row r="14" spans="1:7" x14ac:dyDescent="0.2">
      <c r="A14" s="11" t="s">
        <v>25</v>
      </c>
      <c r="B14" s="3">
        <v>9361073</v>
      </c>
      <c r="C14" s="3">
        <v>499808.29</v>
      </c>
      <c r="D14" s="3">
        <f t="shared" si="0"/>
        <v>9860881.2899999991</v>
      </c>
      <c r="E14" s="3">
        <v>4745859.87</v>
      </c>
      <c r="F14" s="3">
        <v>4714312.24</v>
      </c>
      <c r="G14" s="3">
        <f t="shared" si="1"/>
        <v>5115021.419999999</v>
      </c>
    </row>
    <row r="15" spans="1:7" x14ac:dyDescent="0.2">
      <c r="A15" s="11" t="s">
        <v>26</v>
      </c>
      <c r="B15" s="3">
        <v>0</v>
      </c>
      <c r="C15" s="3">
        <v>0</v>
      </c>
      <c r="D15" s="3">
        <f t="shared" si="0"/>
        <v>0</v>
      </c>
      <c r="E15" s="3">
        <v>0</v>
      </c>
      <c r="F15" s="3">
        <v>0</v>
      </c>
      <c r="G15" s="3">
        <f t="shared" si="1"/>
        <v>0</v>
      </c>
    </row>
    <row r="16" spans="1:7" x14ac:dyDescent="0.2">
      <c r="A16" s="11" t="s">
        <v>27</v>
      </c>
      <c r="B16" s="3">
        <v>1000804</v>
      </c>
      <c r="C16" s="3">
        <v>58342.67</v>
      </c>
      <c r="D16" s="3">
        <f t="shared" si="0"/>
        <v>1059146.67</v>
      </c>
      <c r="E16" s="3">
        <v>337066.18</v>
      </c>
      <c r="F16" s="3">
        <v>337066.18</v>
      </c>
      <c r="G16" s="3">
        <f t="shared" si="1"/>
        <v>722080.49</v>
      </c>
    </row>
    <row r="17" spans="1:7" x14ac:dyDescent="0.2">
      <c r="A17" s="11" t="s">
        <v>28</v>
      </c>
      <c r="B17" s="3">
        <v>375376</v>
      </c>
      <c r="C17" s="3">
        <v>43880.87</v>
      </c>
      <c r="D17" s="3">
        <f t="shared" si="0"/>
        <v>419256.87</v>
      </c>
      <c r="E17" s="3">
        <v>96535.35</v>
      </c>
      <c r="F17" s="3">
        <v>96535.35</v>
      </c>
      <c r="G17" s="3">
        <f t="shared" si="1"/>
        <v>322721.52</v>
      </c>
    </row>
    <row r="18" spans="1:7" x14ac:dyDescent="0.2">
      <c r="A18" s="11" t="s">
        <v>29</v>
      </c>
      <c r="B18" s="3">
        <v>3998852</v>
      </c>
      <c r="C18" s="3">
        <v>-11426.69</v>
      </c>
      <c r="D18" s="3">
        <f t="shared" si="0"/>
        <v>3987425.31</v>
      </c>
      <c r="E18" s="3">
        <v>1595530.18</v>
      </c>
      <c r="F18" s="3">
        <v>1595530.18</v>
      </c>
      <c r="G18" s="3">
        <f t="shared" si="1"/>
        <v>2391895.13</v>
      </c>
    </row>
    <row r="19" spans="1:7" x14ac:dyDescent="0.2">
      <c r="A19" s="11" t="s">
        <v>30</v>
      </c>
      <c r="B19" s="3">
        <v>1138359</v>
      </c>
      <c r="C19" s="3">
        <v>896680.17</v>
      </c>
      <c r="D19" s="3">
        <f t="shared" si="0"/>
        <v>2035039.17</v>
      </c>
      <c r="E19" s="3">
        <v>940217.39</v>
      </c>
      <c r="F19" s="3">
        <v>940217.39</v>
      </c>
      <c r="G19" s="3">
        <f t="shared" si="1"/>
        <v>1094821.7799999998</v>
      </c>
    </row>
    <row r="20" spans="1:7" x14ac:dyDescent="0.2">
      <c r="A20" s="11" t="s">
        <v>80</v>
      </c>
      <c r="B20" s="3">
        <v>0</v>
      </c>
      <c r="C20" s="3">
        <v>0</v>
      </c>
      <c r="D20" s="3">
        <f t="shared" si="0"/>
        <v>0</v>
      </c>
      <c r="E20" s="3">
        <v>0</v>
      </c>
      <c r="F20" s="3">
        <v>0</v>
      </c>
      <c r="G20" s="3">
        <f t="shared" si="1"/>
        <v>0</v>
      </c>
    </row>
    <row r="21" spans="1:7" x14ac:dyDescent="0.2">
      <c r="A21" s="11" t="s">
        <v>31</v>
      </c>
      <c r="B21" s="3">
        <v>2687815</v>
      </c>
      <c r="C21" s="3">
        <v>-490180.3</v>
      </c>
      <c r="D21" s="3">
        <f t="shared" si="0"/>
        <v>2197634.7000000002</v>
      </c>
      <c r="E21" s="3">
        <v>694379.43</v>
      </c>
      <c r="F21" s="3">
        <v>694379.43</v>
      </c>
      <c r="G21" s="3">
        <f t="shared" si="1"/>
        <v>1503255.27</v>
      </c>
    </row>
    <row r="22" spans="1:7" x14ac:dyDescent="0.2">
      <c r="A22" s="10" t="s">
        <v>16</v>
      </c>
      <c r="B22" s="5">
        <f>SUM(B23:B31)</f>
        <v>159431399</v>
      </c>
      <c r="C22" s="5">
        <f>SUM(C23:C31)</f>
        <v>-1862107.17</v>
      </c>
      <c r="D22" s="5">
        <f t="shared" si="0"/>
        <v>157569291.83000001</v>
      </c>
      <c r="E22" s="5">
        <f>SUM(E23:E31)</f>
        <v>48159857.899999999</v>
      </c>
      <c r="F22" s="5">
        <f>SUM(F23:F31)</f>
        <v>48159537.899999999</v>
      </c>
      <c r="G22" s="5">
        <f t="shared" si="1"/>
        <v>109409433.93000001</v>
      </c>
    </row>
    <row r="23" spans="1:7" x14ac:dyDescent="0.2">
      <c r="A23" s="11" t="s">
        <v>32</v>
      </c>
      <c r="B23" s="3">
        <v>7996311</v>
      </c>
      <c r="C23" s="3">
        <v>954501.9</v>
      </c>
      <c r="D23" s="3">
        <f t="shared" si="0"/>
        <v>8950812.9000000004</v>
      </c>
      <c r="E23" s="3">
        <v>3901684.9</v>
      </c>
      <c r="F23" s="3">
        <v>3901684.9</v>
      </c>
      <c r="G23" s="3">
        <f t="shared" si="1"/>
        <v>5049128</v>
      </c>
    </row>
    <row r="24" spans="1:7" x14ac:dyDescent="0.2">
      <c r="A24" s="11" t="s">
        <v>33</v>
      </c>
      <c r="B24" s="3">
        <v>9549427</v>
      </c>
      <c r="C24" s="3">
        <v>-586311.63</v>
      </c>
      <c r="D24" s="3">
        <f t="shared" si="0"/>
        <v>8963115.3699999992</v>
      </c>
      <c r="E24" s="3">
        <v>1996091.51</v>
      </c>
      <c r="F24" s="3">
        <v>1996091.51</v>
      </c>
      <c r="G24" s="3">
        <f t="shared" si="1"/>
        <v>6967023.8599999994</v>
      </c>
    </row>
    <row r="25" spans="1:7" x14ac:dyDescent="0.2">
      <c r="A25" s="11" t="s">
        <v>34</v>
      </c>
      <c r="B25" s="3">
        <v>24799439</v>
      </c>
      <c r="C25" s="3">
        <v>71550.37</v>
      </c>
      <c r="D25" s="3">
        <f t="shared" si="0"/>
        <v>24870989.370000001</v>
      </c>
      <c r="E25" s="3">
        <v>9503095.5800000001</v>
      </c>
      <c r="F25" s="3">
        <v>9503095.5800000001</v>
      </c>
      <c r="G25" s="3">
        <f t="shared" si="1"/>
        <v>15367893.790000001</v>
      </c>
    </row>
    <row r="26" spans="1:7" x14ac:dyDescent="0.2">
      <c r="A26" s="11" t="s">
        <v>35</v>
      </c>
      <c r="B26" s="3">
        <v>1798737</v>
      </c>
      <c r="C26" s="3">
        <v>134341.9</v>
      </c>
      <c r="D26" s="3">
        <f t="shared" si="0"/>
        <v>1933078.9</v>
      </c>
      <c r="E26" s="3">
        <v>388604.81</v>
      </c>
      <c r="F26" s="3">
        <v>388604.81</v>
      </c>
      <c r="G26" s="3">
        <f t="shared" si="1"/>
        <v>1544474.0899999999</v>
      </c>
    </row>
    <row r="27" spans="1:7" x14ac:dyDescent="0.2">
      <c r="A27" s="11" t="s">
        <v>36</v>
      </c>
      <c r="B27" s="3">
        <v>17184613</v>
      </c>
      <c r="C27" s="3">
        <v>1588145.12</v>
      </c>
      <c r="D27" s="3">
        <f t="shared" si="0"/>
        <v>18772758.120000001</v>
      </c>
      <c r="E27" s="3">
        <v>6038718.25</v>
      </c>
      <c r="F27" s="3">
        <v>6038718.25</v>
      </c>
      <c r="G27" s="3">
        <f t="shared" si="1"/>
        <v>12734039.870000001</v>
      </c>
    </row>
    <row r="28" spans="1:7" x14ac:dyDescent="0.2">
      <c r="A28" s="11" t="s">
        <v>78</v>
      </c>
      <c r="B28" s="3">
        <v>15430240</v>
      </c>
      <c r="C28" s="3">
        <v>148670.95000000001</v>
      </c>
      <c r="D28" s="3">
        <f t="shared" si="0"/>
        <v>15578910.949999999</v>
      </c>
      <c r="E28" s="3">
        <v>547303.1</v>
      </c>
      <c r="F28" s="3">
        <v>547303.1</v>
      </c>
      <c r="G28" s="3">
        <f t="shared" si="1"/>
        <v>15031607.85</v>
      </c>
    </row>
    <row r="29" spans="1:7" x14ac:dyDescent="0.2">
      <c r="A29" s="11" t="s">
        <v>37</v>
      </c>
      <c r="B29" s="3">
        <v>4070979</v>
      </c>
      <c r="C29" s="3">
        <v>-465776.56</v>
      </c>
      <c r="D29" s="3">
        <f t="shared" si="0"/>
        <v>3605202.44</v>
      </c>
      <c r="E29" s="3">
        <v>942174.95</v>
      </c>
      <c r="F29" s="3">
        <v>941854.95</v>
      </c>
      <c r="G29" s="3">
        <f t="shared" si="1"/>
        <v>2663027.4900000002</v>
      </c>
    </row>
    <row r="30" spans="1:7" x14ac:dyDescent="0.2">
      <c r="A30" s="11" t="s">
        <v>38</v>
      </c>
      <c r="B30" s="3">
        <v>61214712</v>
      </c>
      <c r="C30" s="3">
        <v>-3295654.83</v>
      </c>
      <c r="D30" s="3">
        <f t="shared" si="0"/>
        <v>57919057.170000002</v>
      </c>
      <c r="E30" s="3">
        <v>18471713.34</v>
      </c>
      <c r="F30" s="3">
        <v>18471713.34</v>
      </c>
      <c r="G30" s="3">
        <f t="shared" si="1"/>
        <v>39447343.829999998</v>
      </c>
    </row>
    <row r="31" spans="1:7" x14ac:dyDescent="0.2">
      <c r="A31" s="11" t="s">
        <v>0</v>
      </c>
      <c r="B31" s="3">
        <v>17386941</v>
      </c>
      <c r="C31" s="3">
        <v>-411574.39</v>
      </c>
      <c r="D31" s="3">
        <f t="shared" si="0"/>
        <v>16975366.609999999</v>
      </c>
      <c r="E31" s="3">
        <v>6370471.46</v>
      </c>
      <c r="F31" s="3">
        <v>6370471.46</v>
      </c>
      <c r="G31" s="3">
        <f t="shared" si="1"/>
        <v>10604895.149999999</v>
      </c>
    </row>
    <row r="32" spans="1:7" x14ac:dyDescent="0.2">
      <c r="A32" s="10" t="s">
        <v>74</v>
      </c>
      <c r="B32" s="5">
        <f>SUM(B33:B41)</f>
        <v>38743287</v>
      </c>
      <c r="C32" s="5">
        <f>SUM(C33:C41)</f>
        <v>4290937.68</v>
      </c>
      <c r="D32" s="5">
        <f t="shared" si="0"/>
        <v>43034224.68</v>
      </c>
      <c r="E32" s="5">
        <f>SUM(E33:E41)</f>
        <v>12952330.85</v>
      </c>
      <c r="F32" s="5">
        <f>SUM(F33:F41)</f>
        <v>12942777.109999999</v>
      </c>
      <c r="G32" s="5">
        <f t="shared" si="1"/>
        <v>30081893.829999998</v>
      </c>
    </row>
    <row r="33" spans="1:7" x14ac:dyDescent="0.2">
      <c r="A33" s="11" t="s">
        <v>39</v>
      </c>
      <c r="B33" s="3">
        <v>0</v>
      </c>
      <c r="C33" s="3">
        <v>0</v>
      </c>
      <c r="D33" s="3">
        <f t="shared" si="0"/>
        <v>0</v>
      </c>
      <c r="E33" s="3">
        <v>0</v>
      </c>
      <c r="F33" s="3">
        <v>0</v>
      </c>
      <c r="G33" s="3">
        <f t="shared" si="1"/>
        <v>0</v>
      </c>
    </row>
    <row r="34" spans="1:7" x14ac:dyDescent="0.2">
      <c r="A34" s="11" t="s">
        <v>40</v>
      </c>
      <c r="B34" s="3">
        <v>0</v>
      </c>
      <c r="C34" s="3">
        <v>0</v>
      </c>
      <c r="D34" s="3">
        <f t="shared" si="0"/>
        <v>0</v>
      </c>
      <c r="E34" s="3">
        <v>0</v>
      </c>
      <c r="F34" s="3">
        <v>0</v>
      </c>
      <c r="G34" s="3">
        <f t="shared" si="1"/>
        <v>0</v>
      </c>
    </row>
    <row r="35" spans="1:7" x14ac:dyDescent="0.2">
      <c r="A35" s="11" t="s">
        <v>41</v>
      </c>
      <c r="B35" s="3">
        <v>0</v>
      </c>
      <c r="C35" s="3">
        <v>0</v>
      </c>
      <c r="D35" s="3">
        <f t="shared" si="0"/>
        <v>0</v>
      </c>
      <c r="E35" s="3">
        <v>0</v>
      </c>
      <c r="F35" s="3">
        <v>0</v>
      </c>
      <c r="G35" s="3">
        <f t="shared" si="1"/>
        <v>0</v>
      </c>
    </row>
    <row r="36" spans="1:7" x14ac:dyDescent="0.2">
      <c r="A36" s="11" t="s">
        <v>42</v>
      </c>
      <c r="B36" s="3">
        <v>38743287</v>
      </c>
      <c r="C36" s="3">
        <v>4139330.08</v>
      </c>
      <c r="D36" s="3">
        <f t="shared" si="0"/>
        <v>42882617.079999998</v>
      </c>
      <c r="E36" s="3">
        <v>12952330.85</v>
      </c>
      <c r="F36" s="3">
        <v>12942777.109999999</v>
      </c>
      <c r="G36" s="3">
        <f t="shared" si="1"/>
        <v>29930286.229999997</v>
      </c>
    </row>
    <row r="37" spans="1:7" x14ac:dyDescent="0.2">
      <c r="A37" s="11" t="s">
        <v>7</v>
      </c>
      <c r="B37" s="3">
        <v>0</v>
      </c>
      <c r="C37" s="3">
        <v>151607.6</v>
      </c>
      <c r="D37" s="3">
        <f t="shared" si="0"/>
        <v>151607.6</v>
      </c>
      <c r="E37" s="3">
        <v>0</v>
      </c>
      <c r="F37" s="3">
        <v>0</v>
      </c>
      <c r="G37" s="3">
        <f t="shared" si="1"/>
        <v>151607.6</v>
      </c>
    </row>
    <row r="38" spans="1:7" x14ac:dyDescent="0.2">
      <c r="A38" s="11" t="s">
        <v>43</v>
      </c>
      <c r="B38" s="3">
        <v>0</v>
      </c>
      <c r="C38" s="3">
        <v>0</v>
      </c>
      <c r="D38" s="3">
        <f t="shared" si="0"/>
        <v>0</v>
      </c>
      <c r="E38" s="3">
        <v>0</v>
      </c>
      <c r="F38" s="3">
        <v>0</v>
      </c>
      <c r="G38" s="3">
        <f t="shared" si="1"/>
        <v>0</v>
      </c>
    </row>
    <row r="39" spans="1:7" x14ac:dyDescent="0.2">
      <c r="A39" s="11" t="s">
        <v>44</v>
      </c>
      <c r="B39" s="3">
        <v>0</v>
      </c>
      <c r="C39" s="3">
        <v>0</v>
      </c>
      <c r="D39" s="3">
        <f t="shared" si="0"/>
        <v>0</v>
      </c>
      <c r="E39" s="3">
        <v>0</v>
      </c>
      <c r="F39" s="3">
        <v>0</v>
      </c>
      <c r="G39" s="3">
        <f t="shared" si="1"/>
        <v>0</v>
      </c>
    </row>
    <row r="40" spans="1:7" x14ac:dyDescent="0.2">
      <c r="A40" s="11" t="s">
        <v>3</v>
      </c>
      <c r="B40" s="3">
        <v>0</v>
      </c>
      <c r="C40" s="3">
        <v>0</v>
      </c>
      <c r="D40" s="3">
        <f t="shared" si="0"/>
        <v>0</v>
      </c>
      <c r="E40" s="3">
        <v>0</v>
      </c>
      <c r="F40" s="3">
        <v>0</v>
      </c>
      <c r="G40" s="3">
        <f t="shared" si="1"/>
        <v>0</v>
      </c>
    </row>
    <row r="41" spans="1:7" x14ac:dyDescent="0.2">
      <c r="A41" s="11" t="s">
        <v>45</v>
      </c>
      <c r="B41" s="3">
        <v>0</v>
      </c>
      <c r="C41" s="3">
        <v>0</v>
      </c>
      <c r="D41" s="3">
        <f t="shared" si="0"/>
        <v>0</v>
      </c>
      <c r="E41" s="3">
        <v>0</v>
      </c>
      <c r="F41" s="3">
        <v>0</v>
      </c>
      <c r="G41" s="3">
        <f t="shared" si="1"/>
        <v>0</v>
      </c>
    </row>
    <row r="42" spans="1:7" x14ac:dyDescent="0.2">
      <c r="A42" s="10" t="s">
        <v>75</v>
      </c>
      <c r="B42" s="5">
        <f>SUM(B43:B51)</f>
        <v>11709058</v>
      </c>
      <c r="C42" s="5">
        <f>SUM(C43:C51)</f>
        <v>3918269.64</v>
      </c>
      <c r="D42" s="5">
        <f t="shared" si="0"/>
        <v>15627327.640000001</v>
      </c>
      <c r="E42" s="5">
        <f>SUM(E43:E51)</f>
        <v>4816413.709999999</v>
      </c>
      <c r="F42" s="5">
        <f>SUM(F43:F51)</f>
        <v>4816413.709999999</v>
      </c>
      <c r="G42" s="5">
        <f t="shared" si="1"/>
        <v>10810913.930000002</v>
      </c>
    </row>
    <row r="43" spans="1:7" x14ac:dyDescent="0.2">
      <c r="A43" s="11" t="s">
        <v>46</v>
      </c>
      <c r="B43" s="3">
        <v>9837582</v>
      </c>
      <c r="C43" s="3">
        <v>-211834.25</v>
      </c>
      <c r="D43" s="3">
        <f t="shared" si="0"/>
        <v>9625747.75</v>
      </c>
      <c r="E43" s="3">
        <v>409727.91</v>
      </c>
      <c r="F43" s="3">
        <v>409727.91</v>
      </c>
      <c r="G43" s="3">
        <f t="shared" si="1"/>
        <v>9216019.8399999999</v>
      </c>
    </row>
    <row r="44" spans="1:7" x14ac:dyDescent="0.2">
      <c r="A44" s="11" t="s">
        <v>47</v>
      </c>
      <c r="B44" s="3">
        <v>454388</v>
      </c>
      <c r="C44" s="3">
        <v>-8005.07</v>
      </c>
      <c r="D44" s="3">
        <f t="shared" si="0"/>
        <v>446382.93</v>
      </c>
      <c r="E44" s="3">
        <v>173807.28</v>
      </c>
      <c r="F44" s="3">
        <v>173807.28</v>
      </c>
      <c r="G44" s="3">
        <f t="shared" si="1"/>
        <v>272575.65000000002</v>
      </c>
    </row>
    <row r="45" spans="1:7" x14ac:dyDescent="0.2">
      <c r="A45" s="11" t="s">
        <v>48</v>
      </c>
      <c r="B45" s="3">
        <v>0</v>
      </c>
      <c r="C45" s="3">
        <v>0</v>
      </c>
      <c r="D45" s="3">
        <f t="shared" si="0"/>
        <v>0</v>
      </c>
      <c r="E45" s="3">
        <v>0</v>
      </c>
      <c r="F45" s="3">
        <v>0</v>
      </c>
      <c r="G45" s="3">
        <f t="shared" si="1"/>
        <v>0</v>
      </c>
    </row>
    <row r="46" spans="1:7" x14ac:dyDescent="0.2">
      <c r="A46" s="11" t="s">
        <v>49</v>
      </c>
      <c r="B46" s="3">
        <v>397763</v>
      </c>
      <c r="C46" s="3">
        <v>3962992</v>
      </c>
      <c r="D46" s="3">
        <f t="shared" si="0"/>
        <v>4360755</v>
      </c>
      <c r="E46" s="3">
        <v>3962992</v>
      </c>
      <c r="F46" s="3">
        <v>3962992</v>
      </c>
      <c r="G46" s="3">
        <f t="shared" si="1"/>
        <v>397763</v>
      </c>
    </row>
    <row r="47" spans="1:7" x14ac:dyDescent="0.2">
      <c r="A47" s="11" t="s">
        <v>50</v>
      </c>
      <c r="B47" s="3">
        <v>0</v>
      </c>
      <c r="C47" s="3">
        <v>0</v>
      </c>
      <c r="D47" s="3">
        <f t="shared" si="0"/>
        <v>0</v>
      </c>
      <c r="E47" s="3">
        <v>0</v>
      </c>
      <c r="F47" s="3">
        <v>0</v>
      </c>
      <c r="G47" s="3">
        <f t="shared" si="1"/>
        <v>0</v>
      </c>
    </row>
    <row r="48" spans="1:7" x14ac:dyDescent="0.2">
      <c r="A48" s="11" t="s">
        <v>51</v>
      </c>
      <c r="B48" s="3">
        <v>295325</v>
      </c>
      <c r="C48" s="3">
        <v>175116.96</v>
      </c>
      <c r="D48" s="3">
        <f t="shared" si="0"/>
        <v>470441.95999999996</v>
      </c>
      <c r="E48" s="3">
        <v>269886.52</v>
      </c>
      <c r="F48" s="3">
        <v>269886.52</v>
      </c>
      <c r="G48" s="3">
        <f t="shared" si="1"/>
        <v>200555.43999999994</v>
      </c>
    </row>
    <row r="49" spans="1:7" x14ac:dyDescent="0.2">
      <c r="A49" s="11" t="s">
        <v>52</v>
      </c>
      <c r="B49" s="3">
        <v>0</v>
      </c>
      <c r="C49" s="3">
        <v>0</v>
      </c>
      <c r="D49" s="3">
        <f t="shared" si="0"/>
        <v>0</v>
      </c>
      <c r="E49" s="3">
        <v>0</v>
      </c>
      <c r="F49" s="3">
        <v>0</v>
      </c>
      <c r="G49" s="3">
        <f t="shared" si="1"/>
        <v>0</v>
      </c>
    </row>
    <row r="50" spans="1:7" x14ac:dyDescent="0.2">
      <c r="A50" s="11" t="s">
        <v>53</v>
      </c>
      <c r="B50" s="3">
        <v>0</v>
      </c>
      <c r="C50" s="3">
        <v>0</v>
      </c>
      <c r="D50" s="3">
        <f t="shared" si="0"/>
        <v>0</v>
      </c>
      <c r="E50" s="3">
        <v>0</v>
      </c>
      <c r="F50" s="3">
        <v>0</v>
      </c>
      <c r="G50" s="3">
        <f t="shared" si="1"/>
        <v>0</v>
      </c>
    </row>
    <row r="51" spans="1:7" x14ac:dyDescent="0.2">
      <c r="A51" s="11" t="s">
        <v>54</v>
      </c>
      <c r="B51" s="3">
        <v>724000</v>
      </c>
      <c r="C51" s="3">
        <v>0</v>
      </c>
      <c r="D51" s="3">
        <f t="shared" si="0"/>
        <v>724000</v>
      </c>
      <c r="E51" s="3">
        <v>0</v>
      </c>
      <c r="F51" s="3">
        <v>0</v>
      </c>
      <c r="G51" s="3">
        <f t="shared" si="1"/>
        <v>724000</v>
      </c>
    </row>
    <row r="52" spans="1:7" x14ac:dyDescent="0.2">
      <c r="A52" s="10" t="s">
        <v>17</v>
      </c>
      <c r="B52" s="5">
        <f>SUM(B53:B55)</f>
        <v>32451185.390000001</v>
      </c>
      <c r="C52" s="5">
        <f>SUM(C53:C55)</f>
        <v>1082315.1599999999</v>
      </c>
      <c r="D52" s="5">
        <f t="shared" si="0"/>
        <v>33533500.550000001</v>
      </c>
      <c r="E52" s="5">
        <f>SUM(E53:E55)</f>
        <v>716663.33</v>
      </c>
      <c r="F52" s="5">
        <f>SUM(F53:F55)</f>
        <v>716663.33</v>
      </c>
      <c r="G52" s="5">
        <f t="shared" si="1"/>
        <v>32816837.220000003</v>
      </c>
    </row>
    <row r="53" spans="1:7" x14ac:dyDescent="0.2">
      <c r="A53" s="11" t="s">
        <v>55</v>
      </c>
      <c r="B53" s="3">
        <v>0</v>
      </c>
      <c r="C53" s="3">
        <v>0</v>
      </c>
      <c r="D53" s="3">
        <f t="shared" si="0"/>
        <v>0</v>
      </c>
      <c r="E53" s="3">
        <v>0</v>
      </c>
      <c r="F53" s="3">
        <v>0</v>
      </c>
      <c r="G53" s="3">
        <f t="shared" si="1"/>
        <v>0</v>
      </c>
    </row>
    <row r="54" spans="1:7" x14ac:dyDescent="0.2">
      <c r="A54" s="11" t="s">
        <v>56</v>
      </c>
      <c r="B54" s="3">
        <v>32451185.390000001</v>
      </c>
      <c r="C54" s="3">
        <v>1082315.1599999999</v>
      </c>
      <c r="D54" s="3">
        <f t="shared" si="0"/>
        <v>33533500.550000001</v>
      </c>
      <c r="E54" s="3">
        <v>716663.33</v>
      </c>
      <c r="F54" s="3">
        <v>716663.33</v>
      </c>
      <c r="G54" s="3">
        <f t="shared" si="1"/>
        <v>32816837.220000003</v>
      </c>
    </row>
    <row r="55" spans="1:7" x14ac:dyDescent="0.2">
      <c r="A55" s="11" t="s">
        <v>57</v>
      </c>
      <c r="B55" s="3">
        <v>0</v>
      </c>
      <c r="C55" s="3">
        <v>0</v>
      </c>
      <c r="D55" s="3">
        <f t="shared" si="0"/>
        <v>0</v>
      </c>
      <c r="E55" s="3">
        <v>0</v>
      </c>
      <c r="F55" s="3">
        <v>0</v>
      </c>
      <c r="G55" s="3">
        <f t="shared" si="1"/>
        <v>0</v>
      </c>
    </row>
    <row r="56" spans="1:7" x14ac:dyDescent="0.2">
      <c r="A56" s="10" t="s">
        <v>76</v>
      </c>
      <c r="B56" s="5">
        <f>SUM(B57:B63)</f>
        <v>12393912</v>
      </c>
      <c r="C56" s="5">
        <f>SUM(C57:C63)</f>
        <v>553881.22</v>
      </c>
      <c r="D56" s="5">
        <f t="shared" si="0"/>
        <v>12947793.220000001</v>
      </c>
      <c r="E56" s="5">
        <f>SUM(E57:E63)</f>
        <v>0</v>
      </c>
      <c r="F56" s="5">
        <f>SUM(F57:F63)</f>
        <v>0</v>
      </c>
      <c r="G56" s="5">
        <f t="shared" si="1"/>
        <v>12947793.220000001</v>
      </c>
    </row>
    <row r="57" spans="1:7" x14ac:dyDescent="0.2">
      <c r="A57" s="11" t="s">
        <v>81</v>
      </c>
      <c r="B57" s="3">
        <v>0</v>
      </c>
      <c r="C57" s="3">
        <v>0</v>
      </c>
      <c r="D57" s="3">
        <f t="shared" si="0"/>
        <v>0</v>
      </c>
      <c r="E57" s="3">
        <v>0</v>
      </c>
      <c r="F57" s="3">
        <v>0</v>
      </c>
      <c r="G57" s="3">
        <f t="shared" si="1"/>
        <v>0</v>
      </c>
    </row>
    <row r="58" spans="1:7" x14ac:dyDescent="0.2">
      <c r="A58" s="11" t="s">
        <v>58</v>
      </c>
      <c r="B58" s="3">
        <v>0</v>
      </c>
      <c r="C58" s="3">
        <v>0</v>
      </c>
      <c r="D58" s="3">
        <f t="shared" si="0"/>
        <v>0</v>
      </c>
      <c r="E58" s="3">
        <v>0</v>
      </c>
      <c r="F58" s="3">
        <v>0</v>
      </c>
      <c r="G58" s="3">
        <f t="shared" si="1"/>
        <v>0</v>
      </c>
    </row>
    <row r="59" spans="1:7" x14ac:dyDescent="0.2">
      <c r="A59" s="11" t="s">
        <v>59</v>
      </c>
      <c r="B59" s="3">
        <v>0</v>
      </c>
      <c r="C59" s="3">
        <v>0</v>
      </c>
      <c r="D59" s="3">
        <f t="shared" si="0"/>
        <v>0</v>
      </c>
      <c r="E59" s="3">
        <v>0</v>
      </c>
      <c r="F59" s="3">
        <v>0</v>
      </c>
      <c r="G59" s="3">
        <f t="shared" si="1"/>
        <v>0</v>
      </c>
    </row>
    <row r="60" spans="1:7" x14ac:dyDescent="0.2">
      <c r="A60" s="11" t="s">
        <v>60</v>
      </c>
      <c r="B60" s="3">
        <v>0</v>
      </c>
      <c r="C60" s="3">
        <v>0</v>
      </c>
      <c r="D60" s="3">
        <f t="shared" si="0"/>
        <v>0</v>
      </c>
      <c r="E60" s="3">
        <v>0</v>
      </c>
      <c r="F60" s="3">
        <v>0</v>
      </c>
      <c r="G60" s="3">
        <f t="shared" si="1"/>
        <v>0</v>
      </c>
    </row>
    <row r="61" spans="1:7" x14ac:dyDescent="0.2">
      <c r="A61" s="11" t="s">
        <v>61</v>
      </c>
      <c r="B61" s="3">
        <v>0</v>
      </c>
      <c r="C61" s="3">
        <v>0</v>
      </c>
      <c r="D61" s="3">
        <f t="shared" si="0"/>
        <v>0</v>
      </c>
      <c r="E61" s="3">
        <v>0</v>
      </c>
      <c r="F61" s="3">
        <v>0</v>
      </c>
      <c r="G61" s="3">
        <f t="shared" si="1"/>
        <v>0</v>
      </c>
    </row>
    <row r="62" spans="1:7" x14ac:dyDescent="0.2">
      <c r="A62" s="11" t="s">
        <v>62</v>
      </c>
      <c r="B62" s="3">
        <v>0</v>
      </c>
      <c r="C62" s="3">
        <v>0</v>
      </c>
      <c r="D62" s="3">
        <f t="shared" si="0"/>
        <v>0</v>
      </c>
      <c r="E62" s="3">
        <v>0</v>
      </c>
      <c r="F62" s="3">
        <v>0</v>
      </c>
      <c r="G62" s="3">
        <f t="shared" si="1"/>
        <v>0</v>
      </c>
    </row>
    <row r="63" spans="1:7" x14ac:dyDescent="0.2">
      <c r="A63" s="11" t="s">
        <v>63</v>
      </c>
      <c r="B63" s="3">
        <v>12393912</v>
      </c>
      <c r="C63" s="3">
        <v>553881.22</v>
      </c>
      <c r="D63" s="3">
        <f t="shared" si="0"/>
        <v>12947793.220000001</v>
      </c>
      <c r="E63" s="3">
        <v>0</v>
      </c>
      <c r="F63" s="3">
        <v>0</v>
      </c>
      <c r="G63" s="3">
        <f t="shared" si="1"/>
        <v>12947793.220000001</v>
      </c>
    </row>
    <row r="64" spans="1:7" x14ac:dyDescent="0.2">
      <c r="A64" s="10" t="s">
        <v>77</v>
      </c>
      <c r="B64" s="5">
        <f>SUM(B65:B67)</f>
        <v>0</v>
      </c>
      <c r="C64" s="5">
        <f>SUM(C65:C67)</f>
        <v>0</v>
      </c>
      <c r="D64" s="5">
        <f t="shared" si="0"/>
        <v>0</v>
      </c>
      <c r="E64" s="5">
        <f>SUM(E65:E67)</f>
        <v>0</v>
      </c>
      <c r="F64" s="5">
        <f>SUM(F65:F67)</f>
        <v>0</v>
      </c>
      <c r="G64" s="5">
        <f t="shared" si="1"/>
        <v>0</v>
      </c>
    </row>
    <row r="65" spans="1:7" x14ac:dyDescent="0.2">
      <c r="A65" s="11" t="s">
        <v>4</v>
      </c>
      <c r="B65" s="3">
        <v>0</v>
      </c>
      <c r="C65" s="3">
        <v>0</v>
      </c>
      <c r="D65" s="3">
        <f t="shared" si="0"/>
        <v>0</v>
      </c>
      <c r="E65" s="3">
        <v>0</v>
      </c>
      <c r="F65" s="3">
        <v>0</v>
      </c>
      <c r="G65" s="3">
        <f t="shared" si="1"/>
        <v>0</v>
      </c>
    </row>
    <row r="66" spans="1:7" x14ac:dyDescent="0.2">
      <c r="A66" s="11" t="s">
        <v>5</v>
      </c>
      <c r="B66" s="3">
        <v>0</v>
      </c>
      <c r="C66" s="3">
        <v>0</v>
      </c>
      <c r="D66" s="3">
        <f t="shared" si="0"/>
        <v>0</v>
      </c>
      <c r="E66" s="3">
        <v>0</v>
      </c>
      <c r="F66" s="3">
        <v>0</v>
      </c>
      <c r="G66" s="3">
        <f t="shared" si="1"/>
        <v>0</v>
      </c>
    </row>
    <row r="67" spans="1:7" x14ac:dyDescent="0.2">
      <c r="A67" s="11" t="s">
        <v>6</v>
      </c>
      <c r="B67" s="3">
        <v>0</v>
      </c>
      <c r="C67" s="3">
        <v>0</v>
      </c>
      <c r="D67" s="3">
        <f t="shared" si="0"/>
        <v>0</v>
      </c>
      <c r="E67" s="3">
        <v>0</v>
      </c>
      <c r="F67" s="3">
        <v>0</v>
      </c>
      <c r="G67" s="3">
        <f t="shared" si="1"/>
        <v>0</v>
      </c>
    </row>
    <row r="68" spans="1:7" x14ac:dyDescent="0.2">
      <c r="A68" s="10" t="s">
        <v>18</v>
      </c>
      <c r="B68" s="5">
        <f>SUM(B69:B75)</f>
        <v>0</v>
      </c>
      <c r="C68" s="5">
        <f>SUM(C69:C75)</f>
        <v>0</v>
      </c>
      <c r="D68" s="5">
        <f t="shared" si="0"/>
        <v>0</v>
      </c>
      <c r="E68" s="5">
        <f>SUM(E69:E75)</f>
        <v>0</v>
      </c>
      <c r="F68" s="5">
        <f>SUM(F69:F75)</f>
        <v>0</v>
      </c>
      <c r="G68" s="5">
        <f t="shared" si="1"/>
        <v>0</v>
      </c>
    </row>
    <row r="69" spans="1:7" x14ac:dyDescent="0.2">
      <c r="A69" s="11" t="s">
        <v>64</v>
      </c>
      <c r="B69" s="3">
        <v>0</v>
      </c>
      <c r="C69" s="3">
        <v>0</v>
      </c>
      <c r="D69" s="3">
        <f t="shared" ref="D69:D75" si="2">B69+C69</f>
        <v>0</v>
      </c>
      <c r="E69" s="3">
        <v>0</v>
      </c>
      <c r="F69" s="3">
        <v>0</v>
      </c>
      <c r="G69" s="3">
        <f t="shared" si="1"/>
        <v>0</v>
      </c>
    </row>
    <row r="70" spans="1:7" x14ac:dyDescent="0.2">
      <c r="A70" s="11" t="s">
        <v>65</v>
      </c>
      <c r="B70" s="3">
        <v>0</v>
      </c>
      <c r="C70" s="3">
        <v>0</v>
      </c>
      <c r="D70" s="3">
        <f t="shared" si="2"/>
        <v>0</v>
      </c>
      <c r="E70" s="3">
        <v>0</v>
      </c>
      <c r="F70" s="3">
        <v>0</v>
      </c>
      <c r="G70" s="3">
        <f t="shared" ref="G70:G75" si="3">D70-E70</f>
        <v>0</v>
      </c>
    </row>
    <row r="71" spans="1:7" x14ac:dyDescent="0.2">
      <c r="A71" s="11" t="s">
        <v>66</v>
      </c>
      <c r="B71" s="3">
        <v>0</v>
      </c>
      <c r="C71" s="3">
        <v>0</v>
      </c>
      <c r="D71" s="3">
        <f t="shared" si="2"/>
        <v>0</v>
      </c>
      <c r="E71" s="3">
        <v>0</v>
      </c>
      <c r="F71" s="3">
        <v>0</v>
      </c>
      <c r="G71" s="3">
        <f t="shared" si="3"/>
        <v>0</v>
      </c>
    </row>
    <row r="72" spans="1:7" x14ac:dyDescent="0.2">
      <c r="A72" s="11" t="s">
        <v>67</v>
      </c>
      <c r="B72" s="3">
        <v>0</v>
      </c>
      <c r="C72" s="3">
        <v>0</v>
      </c>
      <c r="D72" s="3">
        <f t="shared" si="2"/>
        <v>0</v>
      </c>
      <c r="E72" s="3">
        <v>0</v>
      </c>
      <c r="F72" s="3">
        <v>0</v>
      </c>
      <c r="G72" s="3">
        <f t="shared" si="3"/>
        <v>0</v>
      </c>
    </row>
    <row r="73" spans="1:7" x14ac:dyDescent="0.2">
      <c r="A73" s="11" t="s">
        <v>68</v>
      </c>
      <c r="B73" s="3">
        <v>0</v>
      </c>
      <c r="C73" s="3">
        <v>0</v>
      </c>
      <c r="D73" s="3">
        <f t="shared" si="2"/>
        <v>0</v>
      </c>
      <c r="E73" s="3">
        <v>0</v>
      </c>
      <c r="F73" s="3">
        <v>0</v>
      </c>
      <c r="G73" s="3">
        <f t="shared" si="3"/>
        <v>0</v>
      </c>
    </row>
    <row r="74" spans="1:7" x14ac:dyDescent="0.2">
      <c r="A74" s="11" t="s">
        <v>69</v>
      </c>
      <c r="B74" s="3">
        <v>0</v>
      </c>
      <c r="C74" s="3">
        <v>0</v>
      </c>
      <c r="D74" s="3">
        <f t="shared" si="2"/>
        <v>0</v>
      </c>
      <c r="E74" s="3">
        <v>0</v>
      </c>
      <c r="F74" s="3">
        <v>0</v>
      </c>
      <c r="G74" s="3">
        <f t="shared" si="3"/>
        <v>0</v>
      </c>
    </row>
    <row r="75" spans="1:7" x14ac:dyDescent="0.2">
      <c r="A75" s="12" t="s">
        <v>70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3">
        <f t="shared" si="3"/>
        <v>0</v>
      </c>
    </row>
    <row r="76" spans="1:7" ht="18.75" customHeight="1" x14ac:dyDescent="0.2">
      <c r="A76" s="13" t="s">
        <v>79</v>
      </c>
      <c r="B76" s="6">
        <f t="shared" ref="B76:G76" si="4">B4+B12+B22+B32+B42+B52+B56+B64+B68</f>
        <v>808946263.38999999</v>
      </c>
      <c r="C76" s="6">
        <f t="shared" si="4"/>
        <v>10426601.23</v>
      </c>
      <c r="D76" s="6">
        <f t="shared" si="4"/>
        <v>819372864.62</v>
      </c>
      <c r="E76" s="6">
        <f t="shared" si="4"/>
        <v>304994773.90999997</v>
      </c>
      <c r="F76" s="6">
        <f t="shared" si="4"/>
        <v>304953352.53999996</v>
      </c>
      <c r="G76" s="7">
        <f t="shared" si="4"/>
        <v>514378090.71000004</v>
      </c>
    </row>
    <row r="77" spans="1:7" x14ac:dyDescent="0.2"/>
    <row r="78" spans="1:7" ht="12.75" x14ac:dyDescent="0.2">
      <c r="A78" s="23" t="s">
        <v>72</v>
      </c>
      <c r="B78" s="23"/>
      <c r="C78" s="23"/>
      <c r="D78" s="23"/>
      <c r="E78" s="23"/>
      <c r="F78" s="23"/>
      <c r="G78" s="23"/>
    </row>
    <row r="79" spans="1:7" ht="12.75" x14ac:dyDescent="0.2">
      <c r="A79" s="14"/>
      <c r="B79" s="14"/>
      <c r="C79" s="14"/>
      <c r="D79" s="14"/>
      <c r="E79" s="14"/>
      <c r="F79" s="14"/>
      <c r="G79" s="14"/>
    </row>
    <row r="80" spans="1:7" x14ac:dyDescent="0.2"/>
    <row r="81" spans="1:1" x14ac:dyDescent="0.2"/>
    <row r="82" spans="1:1" x14ac:dyDescent="0.2"/>
    <row r="83" spans="1:1" x14ac:dyDescent="0.2"/>
    <row r="84" spans="1:1" x14ac:dyDescent="0.2"/>
    <row r="85" spans="1:1" x14ac:dyDescent="0.2"/>
    <row r="86" spans="1:1" x14ac:dyDescent="0.2"/>
    <row r="87" spans="1:1" x14ac:dyDescent="0.2"/>
    <row r="88" spans="1:1" x14ac:dyDescent="0.2"/>
    <row r="89" spans="1:1" x14ac:dyDescent="0.2"/>
    <row r="90" spans="1:1" s="16" customFormat="1" x14ac:dyDescent="0.2">
      <c r="A90" s="1"/>
    </row>
    <row r="1048569" x14ac:dyDescent="0.2"/>
  </sheetData>
  <sheetProtection formatCells="0" formatColumns="0" formatRows="0" autoFilter="0"/>
  <mergeCells count="3">
    <mergeCell ref="A1:G1"/>
    <mergeCell ref="G2:G3"/>
    <mergeCell ref="A78:G78"/>
  </mergeCell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2025-07-15T01:37:52Z</cp:lastPrinted>
  <dcterms:created xsi:type="dcterms:W3CDTF">2014-02-10T03:37:14Z</dcterms:created>
  <dcterms:modified xsi:type="dcterms:W3CDTF">2025-07-18T00:59:47Z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