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5\4to Trim\02_Armonización Presupuestal\"/>
    </mc:Choice>
  </mc:AlternateContent>
  <xr:revisionPtr revIDLastSave="0" documentId="8_{2D7A8F7F-27C3-438B-B513-861CDCFBEEA6}" xr6:coauthVersionLast="47" xr6:coauthVersionMax="47" xr10:uidLastSave="{00000000-0000-0000-0000-000000000000}"/>
  <bookViews>
    <workbookView xWindow="-120" yWindow="-120" windowWidth="29040" windowHeight="15720" xr2:uid="{57EBEEA0-13DA-4B2B-BC41-0946F0C15DCF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G5" i="1" s="1"/>
  <c r="D6" i="1"/>
  <c r="G6" i="1"/>
  <c r="D7" i="1"/>
  <c r="G7" i="1" s="1"/>
  <c r="D8" i="1"/>
  <c r="G8" i="1" s="1"/>
  <c r="D9" i="1"/>
  <c r="G9" i="1"/>
  <c r="D10" i="1"/>
  <c r="G10" i="1"/>
  <c r="D11" i="1"/>
  <c r="G11" i="1"/>
  <c r="D12" i="1"/>
  <c r="G12" i="1"/>
  <c r="D13" i="1"/>
  <c r="G13" i="1"/>
  <c r="D14" i="1"/>
  <c r="G14" i="1"/>
  <c r="D15" i="1"/>
  <c r="G15" i="1"/>
  <c r="D16" i="1"/>
  <c r="G16" i="1"/>
  <c r="D17" i="1"/>
  <c r="G17" i="1"/>
  <c r="D18" i="1"/>
  <c r="G18" i="1"/>
  <c r="D19" i="1"/>
  <c r="G19" i="1"/>
  <c r="D20" i="1"/>
  <c r="G20" i="1"/>
  <c r="D21" i="1"/>
  <c r="G21" i="1"/>
  <c r="D22" i="1"/>
  <c r="G22" i="1"/>
  <c r="D23" i="1"/>
  <c r="G23" i="1"/>
  <c r="D24" i="1"/>
  <c r="G24" i="1"/>
  <c r="D25" i="1"/>
  <c r="G25" i="1"/>
  <c r="D26" i="1"/>
  <c r="G26" i="1"/>
  <c r="D27" i="1"/>
  <c r="G27" i="1"/>
  <c r="D28" i="1"/>
  <c r="G28" i="1"/>
  <c r="D29" i="1"/>
  <c r="G29" i="1"/>
  <c r="D30" i="1"/>
  <c r="G30" i="1"/>
  <c r="D31" i="1"/>
  <c r="G31" i="1"/>
  <c r="D32" i="1"/>
  <c r="G32" i="1"/>
  <c r="D33" i="1"/>
  <c r="G33" i="1"/>
  <c r="D34" i="1"/>
  <c r="G34" i="1"/>
  <c r="D35" i="1"/>
  <c r="G35" i="1"/>
  <c r="D36" i="1"/>
  <c r="G36" i="1"/>
  <c r="D37" i="1"/>
  <c r="G37" i="1"/>
  <c r="D38" i="1"/>
  <c r="G38" i="1"/>
  <c r="D39" i="1"/>
  <c r="G39" i="1"/>
  <c r="D40" i="1"/>
  <c r="G40" i="1"/>
  <c r="D41" i="1"/>
  <c r="G41" i="1"/>
  <c r="D42" i="1"/>
  <c r="G42" i="1"/>
  <c r="D43" i="1"/>
  <c r="G43" i="1"/>
  <c r="D44" i="1"/>
  <c r="G44" i="1"/>
  <c r="D45" i="1"/>
  <c r="G45" i="1"/>
  <c r="D46" i="1"/>
  <c r="G46" i="1"/>
  <c r="D47" i="1"/>
  <c r="G47" i="1"/>
  <c r="D48" i="1"/>
  <c r="G48" i="1"/>
  <c r="D49" i="1"/>
  <c r="G49" i="1"/>
  <c r="D50" i="1"/>
  <c r="G50" i="1"/>
  <c r="D51" i="1"/>
  <c r="G51" i="1"/>
  <c r="B54" i="1"/>
  <c r="C54" i="1"/>
  <c r="D54" i="1"/>
  <c r="E54" i="1"/>
  <c r="F54" i="1"/>
  <c r="D61" i="1"/>
  <c r="G61" i="1"/>
  <c r="D62" i="1"/>
  <c r="G62" i="1"/>
  <c r="D63" i="1"/>
  <c r="G63" i="1" s="1"/>
  <c r="D64" i="1"/>
  <c r="G64" i="1" s="1"/>
  <c r="B66" i="1"/>
  <c r="C66" i="1"/>
  <c r="E66" i="1"/>
  <c r="F66" i="1"/>
  <c r="D73" i="1"/>
  <c r="G73" i="1"/>
  <c r="D75" i="1"/>
  <c r="D89" i="1" s="1"/>
  <c r="G75" i="1"/>
  <c r="G89" i="1" s="1"/>
  <c r="D77" i="1"/>
  <c r="G77" i="1"/>
  <c r="D79" i="1"/>
  <c r="G79" i="1"/>
  <c r="D81" i="1"/>
  <c r="G81" i="1"/>
  <c r="D83" i="1"/>
  <c r="G83" i="1"/>
  <c r="D85" i="1"/>
  <c r="G85" i="1"/>
  <c r="B89" i="1"/>
  <c r="C89" i="1"/>
  <c r="E89" i="1"/>
  <c r="F89" i="1"/>
  <c r="G66" i="1" l="1"/>
  <c r="G54" i="1"/>
  <c r="D66" i="1"/>
</calcChain>
</file>

<file path=xl/sharedStrings.xml><?xml version="1.0" encoding="utf-8"?>
<sst xmlns="http://schemas.openxmlformats.org/spreadsheetml/2006/main" count="90" uniqueCount="74">
  <si>
    <t>Bajo protesta de decir verdad declaramos que los Estados Financieros y sus notas, son razonablemente correctos y son responsabilidad del emisor.</t>
  </si>
  <si>
    <t>Total del Egreso</t>
  </si>
  <si>
    <t>Entidades Paramunicipales (en sus diferentes clasificaciones)</t>
  </si>
  <si>
    <t>Fideicomisos Financieros Públicos con Participación Estatal Mayoritaria</t>
  </si>
  <si>
    <t>Entidades Paraestatales Empresariales Finanacieras No Monetarias con Participacion Estatal Mayoritaria</t>
  </si>
  <si>
    <t>Entidades Paraestatales Empresariales Financieras Monetarias con Participación Estatal Mayoritaria</t>
  </si>
  <si>
    <t>Fideicomisos Empresariales No Financieros con Participación Estatal Mayoritaria</t>
  </si>
  <si>
    <t>Entidades Paraestatales Empresariales No Financieras con Participación Estatal Mayoritaria</t>
  </si>
  <si>
    <t>Instituciones Públicas de la Seguridad Social</t>
  </si>
  <si>
    <t>Entidades Paraestatales y Fideicomisos No Empresariales y No Financieros</t>
  </si>
  <si>
    <t>Pagado</t>
  </si>
  <si>
    <t>Devengado</t>
  </si>
  <si>
    <t>Modificado</t>
  </si>
  <si>
    <t>Ampliaciones/ (Reducciones)</t>
  </si>
  <si>
    <t>Aprobado</t>
  </si>
  <si>
    <t>Subejercicio</t>
  </si>
  <si>
    <t>Egresos</t>
  </si>
  <si>
    <t>Concepto</t>
  </si>
  <si>
    <t>Sector Paraestatal del Gobierno (Federal/Estatal/Municipal) de Guanajuato
Estado Analítico del Ejercicio del Presupuesto de Egresos
Clasificación Administrativa
Del 01 de Enero al 31 de Diciembre de 2025
(Cifras en Pesos)</t>
  </si>
  <si>
    <t xml:space="preserve">  Total del Egreso</t>
  </si>
  <si>
    <t>Órganos Autónomos</t>
  </si>
  <si>
    <t>Poder Judicial</t>
  </si>
  <si>
    <t>Poder Legislativo</t>
  </si>
  <si>
    <t>Poder Ejecutivo</t>
  </si>
  <si>
    <t>Gobierno (Federal/Estatal/Municipal) de Guanajuato
Estado Analítico del Ejercicio del Presupuesto de Egresos
Clasificación Administrativa
Del 01 de Enero al 31 de Diciembre de 2025
(Cifras en Pesos)</t>
  </si>
  <si>
    <t xml:space="preserve">     Total del Egreso</t>
  </si>
  <si>
    <t>21112-C614 UINDAD ARCHIVO CORRESPON Y NOTIFICACIÓN</t>
  </si>
  <si>
    <t>21112-C613 DIRECCIÓN DE TECNOLOGÍAS DE LA INFORMACI</t>
  </si>
  <si>
    <t>21112-C612 DIRECCIÓN DE DESARROLLO INSTITUCIONAL</t>
  </si>
  <si>
    <t>21112-C611 DIRECCIÓN DE ADMINISTRACIÓN Y FINANZAS</t>
  </si>
  <si>
    <t>21112-C610 DIRECCIÓN GENERAL DE ADMINISTRACIÓN</t>
  </si>
  <si>
    <t>21112-C553 DIR CONTENCIOSO Y PROCEDIMIENTOS LEGALES</t>
  </si>
  <si>
    <t>21112-C552 DIRECCIÓN DE SUBSTANCIACIÓN</t>
  </si>
  <si>
    <t>21112-C551 DIRECCIÓN DE INVESTIGACIÓN</t>
  </si>
  <si>
    <t>21112-C550 DIRECCIÓN GENERAL DE ASUNTOS JURÍDICOS</t>
  </si>
  <si>
    <t>21112-C541 DIRECCIÓN DE AUDITORÍA DE DESEMPEÑO</t>
  </si>
  <si>
    <t>21112-C540 AUDITORÍA ESP DE EVALUACIÓN AL DESEPEÑO</t>
  </si>
  <si>
    <t>21112-C534 UNIDAD DE LABORATORIO DE OBRA PÚBLICA</t>
  </si>
  <si>
    <t>21112-C533 DIR. DE AUDITORÍA DE INFRAESTRUCTURA PÚB</t>
  </si>
  <si>
    <t>21112-C532 DIR. DE A Y R DE CUENTA PÚBLICA MUNICIPA</t>
  </si>
  <si>
    <t>21112-C531 DIR. DE A Y R DE CUENTA PÚBLICA ESTATAL</t>
  </si>
  <si>
    <t>21112-C530 AUDITORÍA ESP DE CUMPLIMIENTO FINANCIERO</t>
  </si>
  <si>
    <t>21112-C522 DIRECCIÓN DE VINCULACIÓN, TRANSPARENCIA</t>
  </si>
  <si>
    <t>21112-C521 DIRECCIÓN DE PLANEACIÓN ESTRATÉGICA, INF</t>
  </si>
  <si>
    <t>21112-C520 SECRETARÍA TÉCNICA</t>
  </si>
  <si>
    <t>21112-C511 SECRETARÍA PARTICULAR</t>
  </si>
  <si>
    <t>21112-C510 DESPACHO DEL AUDITOR SUPERIOR</t>
  </si>
  <si>
    <t>21112-C301 ÓRGANO INTERNO DE CONTROL DEL PODER LEG.</t>
  </si>
  <si>
    <t>21112-C221 DIRECCIÓN DE COMUNICACIÓN SOCIAL</t>
  </si>
  <si>
    <t>21112-C218 DIR. DE PROC. LEG. Y DES. PARLAMENTARIO</t>
  </si>
  <si>
    <t>21112-C217 UNIDAD DE SEG. Y ANALISIS DE IMPACTO LEG</t>
  </si>
  <si>
    <t>21112-C215 DIRECCIÓN DE ASUNTOS JURÍDICOS</t>
  </si>
  <si>
    <t>21112-C212 DIR. DE RECURSOS MATERIALES Y SERVICIOS</t>
  </si>
  <si>
    <t>21112-C211 DIRECCIÓN DE INNOVACIÓN Y DESARROLLO TEC.</t>
  </si>
  <si>
    <t>21112-C210 DIRECCIÓN DE ADMINSTRACIÓN FINANCIERA</t>
  </si>
  <si>
    <t>21112-C209 DIRECCIÓN DE DESARROLLO INSTITUCIONAL</t>
  </si>
  <si>
    <t>21112-C208 DIRECCIÓN GENERAL DE ADMINISTRACIÓN</t>
  </si>
  <si>
    <t>21112-C207 DIRECCIÓN DE GESTIÓN Y VINCULACIÓN SOC.</t>
  </si>
  <si>
    <t>21112-C206 INSTITUTO DE INVESTIGACIONES LEGISLATIVA</t>
  </si>
  <si>
    <t>21112-C205 UNIDAD DE TRANSPARENCIA</t>
  </si>
  <si>
    <t>21112-C204 UNIDAD DE ESTUDIOS DE LAS FINANZAS PUBL.</t>
  </si>
  <si>
    <t>21112-C203 DIRECCIÓN GENERAL DE ARCHIVOS</t>
  </si>
  <si>
    <t>21112-C202 DIR GRAL SERV Y APOYO TEC. PARLAMENTARIO</t>
  </si>
  <si>
    <t>21112-C201 SECRETARÍA GENERAL DEL CONGRESO DEL EDO.</t>
  </si>
  <si>
    <t>21112-C113 REP. PARL. PARTIDO DEL TRABAJO</t>
  </si>
  <si>
    <t>21112-C111 GRUPO PARL. PARTIDO MOV. CIUDADANO</t>
  </si>
  <si>
    <t>21112-C110 GRUPO PARLAMENTARIO DE MORENA</t>
  </si>
  <si>
    <t>21112-C108 MESA DIRECTIVA</t>
  </si>
  <si>
    <t>21112-C105 GRUPO PARLAMENTARIO DEL PVEM</t>
  </si>
  <si>
    <t>21112-C104 REP. PARL. PARTIDO DE LA REV DEMOCRATICA</t>
  </si>
  <si>
    <t>21112-C103 GRUPO PARLAMENTARIO DEL PRI</t>
  </si>
  <si>
    <t>21112-C102 GRUPO PARLAMENTARIO DEL PAN</t>
  </si>
  <si>
    <t>21112-C101 JUNTA DE GOB.Y COORDINACION POLITICA</t>
  </si>
  <si>
    <t>Poder Legislativo del Estado de Guanajuato
Estado Analítico del Ejercicio del Presupuesto de Egresos
Clasificación Administrativa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</si>
</sst>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theme="1"/>
      <name val="Times New Roman"/>
      <family val="2"/>
    </font>
    <font>
      <b/>
      <sz val="12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6">
    <xf numFmtId="0" fontId="0" fillId="0" borderId="0" xfId="0"/>
    <xf numFmtId="0" fontId="0" fillId="0" borderId="0" xfId="0" applyProtection="1">
      <protection locked="0"/>
    </xf>
    <xf numFmtId="0" fontId="1" fillId="0" borderId="0" xfId="1" applyAlignment="1">
      <alignment horizontal="center" vertical="center" wrapText="1"/>
    </xf>
    <xf numFmtId="4" fontId="2" fillId="0" borderId="1" xfId="0" applyNumberFormat="1" applyFont="1" applyBorder="1" applyProtection="1">
      <protection locked="0"/>
    </xf>
    <xf numFmtId="0" fontId="2" fillId="0" borderId="2" xfId="0" applyFont="1" applyBorder="1" applyAlignment="1" applyProtection="1">
      <alignment horizontal="left" indent="1"/>
      <protection locked="0"/>
    </xf>
    <xf numFmtId="4" fontId="0" fillId="0" borderId="3" xfId="0" applyNumberFormat="1" applyBorder="1" applyProtection="1">
      <protection locked="0"/>
    </xf>
    <xf numFmtId="0" fontId="0" fillId="0" borderId="4" xfId="0" applyBorder="1" applyAlignment="1" applyProtection="1">
      <alignment horizontal="left" indent="1"/>
      <protection locked="0"/>
    </xf>
    <xf numFmtId="4" fontId="0" fillId="0" borderId="5" xfId="0" applyNumberFormat="1" applyBorder="1" applyProtection="1">
      <protection locked="0"/>
    </xf>
    <xf numFmtId="0" fontId="0" fillId="0" borderId="6" xfId="0" applyBorder="1" applyAlignment="1" applyProtection="1">
      <alignment horizontal="left" wrapText="1" indent="1"/>
      <protection locked="0"/>
    </xf>
    <xf numFmtId="4" fontId="0" fillId="0" borderId="7" xfId="0" applyNumberFormat="1" applyBorder="1" applyProtection="1">
      <protection locked="0"/>
    </xf>
    <xf numFmtId="0" fontId="0" fillId="0" borderId="8" xfId="0" applyBorder="1" applyProtection="1">
      <protection locked="0"/>
    </xf>
    <xf numFmtId="4" fontId="2" fillId="2" borderId="3" xfId="2" applyNumberFormat="1" applyFont="1" applyFill="1" applyBorder="1" applyAlignment="1">
      <alignment horizontal="center" vertical="center" wrapText="1"/>
    </xf>
    <xf numFmtId="4" fontId="2" fillId="2" borderId="1" xfId="2" applyNumberFormat="1" applyFont="1" applyFill="1" applyBorder="1" applyAlignment="1">
      <alignment horizontal="center" vertical="center" wrapText="1"/>
    </xf>
    <xf numFmtId="4" fontId="2" fillId="2" borderId="9" xfId="2" applyNumberFormat="1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/>
    </xf>
    <xf numFmtId="4" fontId="2" fillId="2" borderId="7" xfId="2" applyNumberFormat="1" applyFont="1" applyFill="1" applyBorder="1" applyAlignment="1">
      <alignment horizontal="center" vertical="center" wrapText="1"/>
    </xf>
    <xf numFmtId="0" fontId="2" fillId="2" borderId="9" xfId="2" applyFont="1" applyFill="1" applyBorder="1" applyAlignment="1" applyProtection="1">
      <alignment horizontal="centerContinuous" vertical="center" wrapText="1"/>
      <protection locked="0"/>
    </xf>
    <xf numFmtId="0" fontId="2" fillId="2" borderId="10" xfId="2" applyFont="1" applyFill="1" applyBorder="1" applyAlignment="1" applyProtection="1">
      <alignment horizontal="centerContinuous" vertical="center" wrapText="1"/>
      <protection locked="0"/>
    </xf>
    <xf numFmtId="0" fontId="2" fillId="2" borderId="2" xfId="2" applyFont="1" applyFill="1" applyBorder="1" applyAlignment="1" applyProtection="1">
      <alignment horizontal="centerContinuous" vertical="center" wrapText="1"/>
      <protection locked="0"/>
    </xf>
    <xf numFmtId="0" fontId="2" fillId="2" borderId="7" xfId="2" applyFont="1" applyFill="1" applyBorder="1" applyAlignment="1">
      <alignment horizontal="center" vertical="center"/>
    </xf>
    <xf numFmtId="0" fontId="4" fillId="0" borderId="9" xfId="2" applyFont="1" applyBorder="1" applyAlignment="1" applyProtection="1">
      <alignment horizontal="center" vertical="center" wrapText="1"/>
      <protection locked="0"/>
    </xf>
    <xf numFmtId="0" fontId="4" fillId="0" borderId="10" xfId="2" applyFont="1" applyBorder="1" applyAlignment="1" applyProtection="1">
      <alignment horizontal="center" vertical="center" wrapText="1"/>
      <protection locked="0"/>
    </xf>
    <xf numFmtId="0" fontId="4" fillId="0" borderId="2" xfId="2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left" indent="1"/>
      <protection locked="0"/>
    </xf>
    <xf numFmtId="0" fontId="2" fillId="0" borderId="4" xfId="0" applyFont="1" applyBorder="1" applyAlignment="1" applyProtection="1">
      <alignment horizontal="left" indent="1"/>
      <protection locked="0"/>
    </xf>
    <xf numFmtId="4" fontId="5" fillId="0" borderId="3" xfId="0" applyNumberFormat="1" applyFont="1" applyBorder="1" applyProtection="1">
      <protection locked="0"/>
    </xf>
    <xf numFmtId="4" fontId="5" fillId="0" borderId="11" xfId="0" applyNumberFormat="1" applyFont="1" applyBorder="1" applyProtection="1">
      <protection locked="0"/>
    </xf>
    <xf numFmtId="0" fontId="5" fillId="0" borderId="3" xfId="0" applyFont="1" applyBorder="1" applyAlignment="1" applyProtection="1">
      <alignment horizontal="left" indent="1"/>
      <protection locked="0"/>
    </xf>
    <xf numFmtId="4" fontId="5" fillId="0" borderId="5" xfId="0" applyNumberFormat="1" applyFont="1" applyBorder="1" applyProtection="1">
      <protection locked="0"/>
    </xf>
    <xf numFmtId="4" fontId="5" fillId="0" borderId="12" xfId="0" applyNumberFormat="1" applyFont="1" applyBorder="1" applyProtection="1"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2" fillId="0" borderId="7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vertical="center"/>
    </xf>
  </cellXfs>
  <cellStyles count="3">
    <cellStyle name="Normal" xfId="0" builtinId="0"/>
    <cellStyle name="Normal 2 2" xfId="1" xr:uid="{36B4A05A-1108-4815-A9A2-A98E4F23E498}"/>
    <cellStyle name="Normal 3" xfId="2" xr:uid="{BC9AACE1-4E53-41FD-B988-4401BE7A98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1590493</xdr:colOff>
      <xdr:row>98</xdr:row>
      <xdr:rowOff>20731</xdr:rowOff>
    </xdr:from>
    <xdr:to>
      <xdr:col>2</xdr:col>
      <xdr:colOff>180974</xdr:colOff>
      <xdr:row>98</xdr:row>
      <xdr:rowOff>22416</xdr:rowOff>
    </xdr:to>
    <xdr:cxnSp macro="">
      <xdr:nvCxnSpPr>
        <xdr:cNvPr id="2" name="4 Conector recto">
          <a:extLst>
            <a:ext uri="{FF2B5EF4-FFF2-40B4-BE49-F238E27FC236}">
              <a16:creationId xmlns:a16="http://schemas.microsoft.com/office/drawing/2014/main" id="{579C69BF-0D61-4EA0-A1FA-749C75A0BCFA}"/>
            </a:ext>
          </a:extLst>
        </xdr:cNvPr>
        <xdr:cNvCxnSpPr/>
      </xdr:nvCxnSpPr>
      <xdr:spPr>
        <a:xfrm flipV="1">
          <a:off x="1590493" y="14022481"/>
          <a:ext cx="2733856" cy="168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2346363</xdr:colOff>
      <xdr:row>93</xdr:row>
      <xdr:rowOff>87743</xdr:rowOff>
    </xdr:from>
    <xdr:to>
      <xdr:col>1</xdr:col>
      <xdr:colOff>365757</xdr:colOff>
      <xdr:row>95</xdr:row>
      <xdr:rowOff>115869</xdr:rowOff>
    </xdr:to>
    <xdr:sp macro="" textlink="">
      <xdr:nvSpPr>
        <xdr:cNvPr id="3" name="6 CuadroTexto">
          <a:extLst>
            <a:ext uri="{FF2B5EF4-FFF2-40B4-BE49-F238E27FC236}">
              <a16:creationId xmlns:a16="http://schemas.microsoft.com/office/drawing/2014/main" id="{6520C00E-9C82-4B0F-927B-271A0235B25E}"/>
            </a:ext>
          </a:extLst>
        </xdr:cNvPr>
        <xdr:cNvSpPr txBox="1"/>
      </xdr:nvSpPr>
      <xdr:spPr>
        <a:xfrm>
          <a:off x="2346363" y="13375118"/>
          <a:ext cx="972144" cy="3138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541361</xdr:colOff>
      <xdr:row>98</xdr:row>
      <xdr:rowOff>40253</xdr:rowOff>
    </xdr:from>
    <xdr:to>
      <xdr:col>5</xdr:col>
      <xdr:colOff>967651</xdr:colOff>
      <xdr:row>98</xdr:row>
      <xdr:rowOff>40254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6DC13280-95EF-4B64-91BB-FA1BA6FDC2F2}"/>
            </a:ext>
          </a:extLst>
        </xdr:cNvPr>
        <xdr:cNvCxnSpPr/>
      </xdr:nvCxnSpPr>
      <xdr:spPr>
        <a:xfrm flipV="1">
          <a:off x="5875361" y="14042003"/>
          <a:ext cx="2807540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193048</xdr:colOff>
      <xdr:row>94</xdr:row>
      <xdr:rowOff>0</xdr:rowOff>
    </xdr:from>
    <xdr:to>
      <xdr:col>5</xdr:col>
      <xdr:colOff>208826</xdr:colOff>
      <xdr:row>98</xdr:row>
      <xdr:rowOff>8503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FF3AA974-B37B-4F9B-B868-F03F4CDDF121}"/>
            </a:ext>
          </a:extLst>
        </xdr:cNvPr>
        <xdr:cNvSpPr txBox="1"/>
      </xdr:nvSpPr>
      <xdr:spPr>
        <a:xfrm>
          <a:off x="6717673" y="13430250"/>
          <a:ext cx="1206403" cy="5800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1424709</xdr:colOff>
      <xdr:row>98</xdr:row>
      <xdr:rowOff>59304</xdr:rowOff>
    </xdr:from>
    <xdr:to>
      <xdr:col>2</xdr:col>
      <xdr:colOff>308049</xdr:colOff>
      <xdr:row>103</xdr:row>
      <xdr:rowOff>54850</xdr:rowOff>
    </xdr:to>
    <xdr:sp macro="" textlink="">
      <xdr:nvSpPr>
        <xdr:cNvPr id="6" name="9 CuadroTexto">
          <a:extLst>
            <a:ext uri="{FF2B5EF4-FFF2-40B4-BE49-F238E27FC236}">
              <a16:creationId xmlns:a16="http://schemas.microsoft.com/office/drawing/2014/main" id="{D786AA57-9263-403C-AADC-946B18BE8B43}"/>
            </a:ext>
          </a:extLst>
        </xdr:cNvPr>
        <xdr:cNvSpPr txBox="1"/>
      </xdr:nvSpPr>
      <xdr:spPr>
        <a:xfrm>
          <a:off x="1424709" y="14061054"/>
          <a:ext cx="3026715" cy="7099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440820</xdr:colOff>
      <xdr:row>98</xdr:row>
      <xdr:rowOff>97404</xdr:rowOff>
    </xdr:from>
    <xdr:to>
      <xdr:col>6</xdr:col>
      <xdr:colOff>135692</xdr:colOff>
      <xdr:row>103</xdr:row>
      <xdr:rowOff>108825</xdr:rowOff>
    </xdr:to>
    <xdr:sp macro="" textlink="">
      <xdr:nvSpPr>
        <xdr:cNvPr id="7" name="9 CuadroTexto">
          <a:extLst>
            <a:ext uri="{FF2B5EF4-FFF2-40B4-BE49-F238E27FC236}">
              <a16:creationId xmlns:a16="http://schemas.microsoft.com/office/drawing/2014/main" id="{5B642FC0-FD6D-49D6-928F-3D094730A082}"/>
            </a:ext>
          </a:extLst>
        </xdr:cNvPr>
        <xdr:cNvSpPr txBox="1"/>
      </xdr:nvSpPr>
      <xdr:spPr>
        <a:xfrm>
          <a:off x="5774820" y="14099154"/>
          <a:ext cx="3266747" cy="7257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138058</xdr:colOff>
      <xdr:row>0</xdr:row>
      <xdr:rowOff>201706</xdr:rowOff>
    </xdr:from>
    <xdr:ext cx="1662280" cy="444973"/>
    <xdr:pic>
      <xdr:nvPicPr>
        <xdr:cNvPr id="8" name="Imagen 7" descr="Texto&#10;&#10;Descripción generada automáticamente con confianza baja">
          <a:extLst>
            <a:ext uri="{FF2B5EF4-FFF2-40B4-BE49-F238E27FC236}">
              <a16:creationId xmlns:a16="http://schemas.microsoft.com/office/drawing/2014/main" id="{B016ADE1-4FFE-4B24-8C82-581BB81E8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58" y="144556"/>
          <a:ext cx="1662280" cy="444973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56030</xdr:colOff>
      <xdr:row>0</xdr:row>
      <xdr:rowOff>500230</xdr:rowOff>
    </xdr:from>
    <xdr:to>
      <xdr:col>0</xdr:col>
      <xdr:colOff>1808630</xdr:colOff>
      <xdr:row>0</xdr:row>
      <xdr:rowOff>1115683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233BAE29-54BD-4C49-8AEE-3E06D1DE3FC2}"/>
            </a:ext>
          </a:extLst>
        </xdr:cNvPr>
        <xdr:cNvSpPr txBox="1"/>
      </xdr:nvSpPr>
      <xdr:spPr>
        <a:xfrm>
          <a:off x="56030" y="138280"/>
          <a:ext cx="1752600" cy="5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oneCellAnchor>
    <xdr:from>
      <xdr:col>0</xdr:col>
      <xdr:colOff>149263</xdr:colOff>
      <xdr:row>56</xdr:row>
      <xdr:rowOff>134471</xdr:rowOff>
    </xdr:from>
    <xdr:ext cx="1658470" cy="444973"/>
    <xdr:pic>
      <xdr:nvPicPr>
        <xdr:cNvPr id="10" name="Imagen 9" descr="Texto&#10;&#10;Descripción generada automáticamente con confianza baja">
          <a:extLst>
            <a:ext uri="{FF2B5EF4-FFF2-40B4-BE49-F238E27FC236}">
              <a16:creationId xmlns:a16="http://schemas.microsoft.com/office/drawing/2014/main" id="{D02FDA12-8760-4689-BD52-095CB2ADA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63" y="8135471"/>
          <a:ext cx="1658470" cy="444973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123264</xdr:colOff>
      <xdr:row>56</xdr:row>
      <xdr:rowOff>410583</xdr:rowOff>
    </xdr:from>
    <xdr:to>
      <xdr:col>0</xdr:col>
      <xdr:colOff>1875864</xdr:colOff>
      <xdr:row>56</xdr:row>
      <xdr:rowOff>1026036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8E536C42-9110-4129-BDF9-41FF971EB23B}"/>
            </a:ext>
          </a:extLst>
        </xdr:cNvPr>
        <xdr:cNvSpPr txBox="1"/>
      </xdr:nvSpPr>
      <xdr:spPr>
        <a:xfrm>
          <a:off x="123264" y="8144883"/>
          <a:ext cx="175260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oneCellAnchor>
    <xdr:from>
      <xdr:col>0</xdr:col>
      <xdr:colOff>59617</xdr:colOff>
      <xdr:row>68</xdr:row>
      <xdr:rowOff>168088</xdr:rowOff>
    </xdr:from>
    <xdr:ext cx="1671805" cy="441163"/>
    <xdr:pic>
      <xdr:nvPicPr>
        <xdr:cNvPr id="12" name="Imagen 11" descr="Texto&#10;&#10;Descripción generada automáticamente con confianza baja">
          <a:extLst>
            <a:ext uri="{FF2B5EF4-FFF2-40B4-BE49-F238E27FC236}">
              <a16:creationId xmlns:a16="http://schemas.microsoft.com/office/drawing/2014/main" id="{D4C88EA1-1DBC-4451-A22E-8A028332E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17" y="9855013"/>
          <a:ext cx="1671805" cy="441163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33618</xdr:colOff>
      <xdr:row>68</xdr:row>
      <xdr:rowOff>444200</xdr:rowOff>
    </xdr:from>
    <xdr:to>
      <xdr:col>0</xdr:col>
      <xdr:colOff>1786218</xdr:colOff>
      <xdr:row>69</xdr:row>
      <xdr:rowOff>51123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559E1C4C-0D02-429F-AAE3-8D11F78CDDB2}"/>
            </a:ext>
          </a:extLst>
        </xdr:cNvPr>
        <xdr:cNvSpPr txBox="1"/>
      </xdr:nvSpPr>
      <xdr:spPr>
        <a:xfrm>
          <a:off x="33618" y="9854900"/>
          <a:ext cx="1752600" cy="545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oneCellAnchor>
    <xdr:from>
      <xdr:col>5</xdr:col>
      <xdr:colOff>324971</xdr:colOff>
      <xdr:row>0</xdr:row>
      <xdr:rowOff>112059</xdr:rowOff>
    </xdr:from>
    <xdr:ext cx="1499571" cy="637171"/>
    <xdr:pic>
      <xdr:nvPicPr>
        <xdr:cNvPr id="14" name="Imagen 13">
          <a:extLst>
            <a:ext uri="{FF2B5EF4-FFF2-40B4-BE49-F238E27FC236}">
              <a16:creationId xmlns:a16="http://schemas.microsoft.com/office/drawing/2014/main" id="{A00D510A-C1A4-4AFE-B2DB-4E87BF0C8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0221" y="112059"/>
          <a:ext cx="1499571" cy="637171"/>
        </a:xfrm>
        <a:prstGeom prst="rect">
          <a:avLst/>
        </a:prstGeom>
      </xdr:spPr>
    </xdr:pic>
    <xdr:clientData/>
  </xdr:oneCellAnchor>
  <xdr:oneCellAnchor>
    <xdr:from>
      <xdr:col>5</xdr:col>
      <xdr:colOff>493059</xdr:colOff>
      <xdr:row>56</xdr:row>
      <xdr:rowOff>78441</xdr:rowOff>
    </xdr:from>
    <xdr:ext cx="1507191" cy="637171"/>
    <xdr:pic>
      <xdr:nvPicPr>
        <xdr:cNvPr id="15" name="Imagen 14">
          <a:extLst>
            <a:ext uri="{FF2B5EF4-FFF2-40B4-BE49-F238E27FC236}">
              <a16:creationId xmlns:a16="http://schemas.microsoft.com/office/drawing/2014/main" id="{612BB5A4-A44B-4174-B95B-2507B9FEB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8309" y="8079441"/>
          <a:ext cx="1507191" cy="637171"/>
        </a:xfrm>
        <a:prstGeom prst="rect">
          <a:avLst/>
        </a:prstGeom>
      </xdr:spPr>
    </xdr:pic>
    <xdr:clientData/>
  </xdr:oneCellAnchor>
  <xdr:oneCellAnchor>
    <xdr:from>
      <xdr:col>5</xdr:col>
      <xdr:colOff>616324</xdr:colOff>
      <xdr:row>68</xdr:row>
      <xdr:rowOff>145676</xdr:rowOff>
    </xdr:from>
    <xdr:ext cx="1503381" cy="633361"/>
    <xdr:pic>
      <xdr:nvPicPr>
        <xdr:cNvPr id="16" name="Imagen 15">
          <a:extLst>
            <a:ext uri="{FF2B5EF4-FFF2-40B4-BE49-F238E27FC236}">
              <a16:creationId xmlns:a16="http://schemas.microsoft.com/office/drawing/2014/main" id="{1DF8A4C6-C73D-4D6C-9CDE-C015FA86B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1574" y="9861176"/>
          <a:ext cx="1503381" cy="63336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78215-E2A8-4814-BAD2-DEBCD1B0DE3B}">
  <sheetPr codeName="Hoja1"/>
  <dimension ref="A1:I104"/>
  <sheetViews>
    <sheetView showGridLines="0" tabSelected="1" topLeftCell="A48" zoomScale="85" zoomScaleNormal="85" workbookViewId="0">
      <selection activeCell="B61" sqref="B61:G66"/>
    </sheetView>
  </sheetViews>
  <sheetFormatPr baseColWidth="10" defaultColWidth="0" defaultRowHeight="11.25" zeroHeight="1" x14ac:dyDescent="0.2"/>
  <cols>
    <col min="1" max="1" width="51.6640625" style="1" customWidth="1"/>
    <col min="2" max="7" width="20.83203125" style="1" customWidth="1"/>
    <col min="8" max="8" width="0.33203125" style="1" customWidth="1"/>
    <col min="9" max="9" width="0" style="1" hidden="1" customWidth="1"/>
    <col min="10" max="16384" width="12" style="1" hidden="1"/>
  </cols>
  <sheetData>
    <row r="1" spans="1:7" ht="94.5" customHeight="1" x14ac:dyDescent="0.2">
      <c r="A1" s="22" t="s">
        <v>73</v>
      </c>
      <c r="B1" s="21"/>
      <c r="C1" s="21"/>
      <c r="D1" s="21"/>
      <c r="E1" s="21"/>
      <c r="F1" s="21"/>
      <c r="G1" s="20"/>
    </row>
    <row r="2" spans="1:7" x14ac:dyDescent="0.2">
      <c r="A2" s="35"/>
      <c r="B2" s="18" t="s">
        <v>16</v>
      </c>
      <c r="C2" s="17"/>
      <c r="D2" s="17"/>
      <c r="E2" s="17"/>
      <c r="F2" s="16"/>
      <c r="G2" s="15" t="s">
        <v>15</v>
      </c>
    </row>
    <row r="3" spans="1:7" ht="24.95" customHeight="1" x14ac:dyDescent="0.2">
      <c r="A3" s="34" t="s">
        <v>17</v>
      </c>
      <c r="B3" s="13" t="s">
        <v>14</v>
      </c>
      <c r="C3" s="12" t="s">
        <v>13</v>
      </c>
      <c r="D3" s="12" t="s">
        <v>12</v>
      </c>
      <c r="E3" s="12" t="s">
        <v>11</v>
      </c>
      <c r="F3" s="12" t="s">
        <v>10</v>
      </c>
      <c r="G3" s="11"/>
    </row>
    <row r="4" spans="1:7" x14ac:dyDescent="0.2">
      <c r="A4" s="33"/>
      <c r="B4" s="32"/>
      <c r="C4" s="31"/>
      <c r="D4" s="31"/>
      <c r="E4" s="31"/>
      <c r="F4" s="31"/>
      <c r="G4" s="31"/>
    </row>
    <row r="5" spans="1:7" x14ac:dyDescent="0.2">
      <c r="A5" s="30" t="s">
        <v>72</v>
      </c>
      <c r="B5" s="29">
        <v>16046970</v>
      </c>
      <c r="C5" s="28">
        <v>-8908940.7799999993</v>
      </c>
      <c r="D5" s="28">
        <f>+B5+C5</f>
        <v>7138029.2200000007</v>
      </c>
      <c r="E5" s="28">
        <v>7138029.2199999997</v>
      </c>
      <c r="F5" s="28">
        <v>7138029.2199999997</v>
      </c>
      <c r="G5" s="28">
        <f>+D5-E5</f>
        <v>0</v>
      </c>
    </row>
    <row r="6" spans="1:7" x14ac:dyDescent="0.2">
      <c r="A6" s="30" t="s">
        <v>71</v>
      </c>
      <c r="B6" s="29">
        <v>126446952</v>
      </c>
      <c r="C6" s="28">
        <v>2007630.42</v>
      </c>
      <c r="D6" s="28">
        <f>+B6+C6</f>
        <v>128454582.42</v>
      </c>
      <c r="E6" s="28">
        <v>128081691.62</v>
      </c>
      <c r="F6" s="28">
        <v>126354359.95</v>
      </c>
      <c r="G6" s="28">
        <f>+D6-E6</f>
        <v>372890.79999999702</v>
      </c>
    </row>
    <row r="7" spans="1:7" x14ac:dyDescent="0.2">
      <c r="A7" s="30" t="s">
        <v>70</v>
      </c>
      <c r="B7" s="29">
        <v>23537646</v>
      </c>
      <c r="C7" s="28">
        <v>-98488.59</v>
      </c>
      <c r="D7" s="28">
        <f>+B7+C7</f>
        <v>23439157.41</v>
      </c>
      <c r="E7" s="28">
        <v>23439157.41</v>
      </c>
      <c r="F7" s="28">
        <v>23103827.670000002</v>
      </c>
      <c r="G7" s="28">
        <f>+D7-E7</f>
        <v>0</v>
      </c>
    </row>
    <row r="8" spans="1:7" x14ac:dyDescent="0.2">
      <c r="A8" s="30" t="s">
        <v>69</v>
      </c>
      <c r="B8" s="29">
        <v>7777682</v>
      </c>
      <c r="C8" s="28">
        <v>291259.55</v>
      </c>
      <c r="D8" s="28">
        <f>+B8+C8</f>
        <v>8068941.5499999998</v>
      </c>
      <c r="E8" s="28">
        <v>8068941.5499999998</v>
      </c>
      <c r="F8" s="28">
        <v>7908278.4199999999</v>
      </c>
      <c r="G8" s="28">
        <f>+D8-E8</f>
        <v>0</v>
      </c>
    </row>
    <row r="9" spans="1:7" x14ac:dyDescent="0.2">
      <c r="A9" s="30" t="s">
        <v>68</v>
      </c>
      <c r="B9" s="29">
        <v>15657652</v>
      </c>
      <c r="C9" s="28">
        <v>418887.27</v>
      </c>
      <c r="D9" s="28">
        <f>+B9+C9</f>
        <v>16076539.27</v>
      </c>
      <c r="E9" s="28">
        <v>16076539.27</v>
      </c>
      <c r="F9" s="28">
        <v>16074845.08</v>
      </c>
      <c r="G9" s="28">
        <f>+D9-E9</f>
        <v>0</v>
      </c>
    </row>
    <row r="10" spans="1:7" x14ac:dyDescent="0.2">
      <c r="A10" s="30" t="s">
        <v>67</v>
      </c>
      <c r="B10" s="29">
        <v>978612</v>
      </c>
      <c r="C10" s="28">
        <v>-2527.6</v>
      </c>
      <c r="D10" s="28">
        <f>+B10+C10</f>
        <v>976084.4</v>
      </c>
      <c r="E10" s="28">
        <v>976084.4</v>
      </c>
      <c r="F10" s="28">
        <v>976084.4</v>
      </c>
      <c r="G10" s="28">
        <f>+D10-E10</f>
        <v>0</v>
      </c>
    </row>
    <row r="11" spans="1:7" x14ac:dyDescent="0.2">
      <c r="A11" s="30" t="s">
        <v>66</v>
      </c>
      <c r="B11" s="29">
        <v>86679891</v>
      </c>
      <c r="C11" s="28">
        <v>2585973.75</v>
      </c>
      <c r="D11" s="28">
        <f>+B11+C11</f>
        <v>89265864.75</v>
      </c>
      <c r="E11" s="28">
        <v>89265864.75</v>
      </c>
      <c r="F11" s="28">
        <v>87309908.879999995</v>
      </c>
      <c r="G11" s="28">
        <f>+D11-E11</f>
        <v>0</v>
      </c>
    </row>
    <row r="12" spans="1:7" x14ac:dyDescent="0.2">
      <c r="A12" s="30" t="s">
        <v>65</v>
      </c>
      <c r="B12" s="29">
        <v>15657654</v>
      </c>
      <c r="C12" s="28">
        <v>645174.4</v>
      </c>
      <c r="D12" s="28">
        <f>+B12+C12</f>
        <v>16302828.4</v>
      </c>
      <c r="E12" s="28">
        <v>16302828.4</v>
      </c>
      <c r="F12" s="28">
        <v>16086708.539999999</v>
      </c>
      <c r="G12" s="28">
        <f>+D12-E12</f>
        <v>0</v>
      </c>
    </row>
    <row r="13" spans="1:7" x14ac:dyDescent="0.2">
      <c r="A13" s="30" t="s">
        <v>64</v>
      </c>
      <c r="B13" s="29">
        <v>7777682</v>
      </c>
      <c r="C13" s="28">
        <v>336054.8</v>
      </c>
      <c r="D13" s="28">
        <f>+B13+C13</f>
        <v>8113736.7999999998</v>
      </c>
      <c r="E13" s="28">
        <v>8113736.7999999998</v>
      </c>
      <c r="F13" s="28">
        <v>7956333.2199999997</v>
      </c>
      <c r="G13" s="28">
        <f>+D13-E13</f>
        <v>0</v>
      </c>
    </row>
    <row r="14" spans="1:7" x14ac:dyDescent="0.2">
      <c r="A14" s="30" t="s">
        <v>63</v>
      </c>
      <c r="B14" s="29">
        <v>51548721.390000001</v>
      </c>
      <c r="C14" s="28">
        <v>-26826299.039999999</v>
      </c>
      <c r="D14" s="28">
        <f>+B14+C14</f>
        <v>24722422.350000001</v>
      </c>
      <c r="E14" s="28">
        <v>11647161.57</v>
      </c>
      <c r="F14" s="28">
        <v>11647161.57</v>
      </c>
      <c r="G14" s="28">
        <f>+D14-E14</f>
        <v>13075260.780000001</v>
      </c>
    </row>
    <row r="15" spans="1:7" x14ac:dyDescent="0.2">
      <c r="A15" s="30" t="s">
        <v>62</v>
      </c>
      <c r="B15" s="29">
        <v>18646550</v>
      </c>
      <c r="C15" s="28">
        <v>1209081.27</v>
      </c>
      <c r="D15" s="28">
        <f>+B15+C15</f>
        <v>19855631.27</v>
      </c>
      <c r="E15" s="28">
        <v>19855631.27</v>
      </c>
      <c r="F15" s="28">
        <v>19855631.27</v>
      </c>
      <c r="G15" s="28">
        <f>+D15-E15</f>
        <v>0</v>
      </c>
    </row>
    <row r="16" spans="1:7" x14ac:dyDescent="0.2">
      <c r="A16" s="30" t="s">
        <v>61</v>
      </c>
      <c r="B16" s="29">
        <v>4256779</v>
      </c>
      <c r="C16" s="28">
        <v>-62884.5</v>
      </c>
      <c r="D16" s="28">
        <f>+B16+C16</f>
        <v>4193894.5</v>
      </c>
      <c r="E16" s="28">
        <v>4193894.5</v>
      </c>
      <c r="F16" s="28">
        <v>4193894.5</v>
      </c>
      <c r="G16" s="28">
        <f>+D16-E16</f>
        <v>0</v>
      </c>
    </row>
    <row r="17" spans="1:7" x14ac:dyDescent="0.2">
      <c r="A17" s="30" t="s">
        <v>60</v>
      </c>
      <c r="B17" s="29">
        <v>9828877</v>
      </c>
      <c r="C17" s="28">
        <v>83585.14</v>
      </c>
      <c r="D17" s="28">
        <f>+B17+C17</f>
        <v>9912462.1400000006</v>
      </c>
      <c r="E17" s="28">
        <v>9833582.1400000006</v>
      </c>
      <c r="F17" s="28">
        <v>9833582.1400000006</v>
      </c>
      <c r="G17" s="28">
        <f>+D17-E17</f>
        <v>78880</v>
      </c>
    </row>
    <row r="18" spans="1:7" x14ac:dyDescent="0.2">
      <c r="A18" s="30" t="s">
        <v>59</v>
      </c>
      <c r="B18" s="29">
        <v>4810078</v>
      </c>
      <c r="C18" s="28">
        <v>-559267.03</v>
      </c>
      <c r="D18" s="28">
        <f>+B18+C18</f>
        <v>4250810.97</v>
      </c>
      <c r="E18" s="28">
        <v>4250810.97</v>
      </c>
      <c r="F18" s="28">
        <v>4250810.97</v>
      </c>
      <c r="G18" s="28">
        <f>+D18-E18</f>
        <v>0</v>
      </c>
    </row>
    <row r="19" spans="1:7" x14ac:dyDescent="0.2">
      <c r="A19" s="30" t="s">
        <v>58</v>
      </c>
      <c r="B19" s="29">
        <v>8055384</v>
      </c>
      <c r="C19" s="28">
        <v>-319334</v>
      </c>
      <c r="D19" s="28">
        <f>+B19+C19</f>
        <v>7736050</v>
      </c>
      <c r="E19" s="28">
        <v>7736050</v>
      </c>
      <c r="F19" s="28">
        <v>7736050</v>
      </c>
      <c r="G19" s="28">
        <f>+D19-E19</f>
        <v>0</v>
      </c>
    </row>
    <row r="20" spans="1:7" x14ac:dyDescent="0.2">
      <c r="A20" s="30" t="s">
        <v>57</v>
      </c>
      <c r="B20" s="29">
        <v>5934177</v>
      </c>
      <c r="C20" s="28">
        <v>662674.30000000005</v>
      </c>
      <c r="D20" s="28">
        <f>+B20+C20</f>
        <v>6596851.2999999998</v>
      </c>
      <c r="E20" s="28">
        <v>6596851.2999999998</v>
      </c>
      <c r="F20" s="28">
        <v>6596851.2999999998</v>
      </c>
      <c r="G20" s="28">
        <f>+D20-E20</f>
        <v>0</v>
      </c>
    </row>
    <row r="21" spans="1:7" x14ac:dyDescent="0.2">
      <c r="A21" s="30" t="s">
        <v>56</v>
      </c>
      <c r="B21" s="29">
        <v>21980897</v>
      </c>
      <c r="C21" s="28">
        <v>-3209792.03</v>
      </c>
      <c r="D21" s="28">
        <f>+B21+C21</f>
        <v>18771104.969999999</v>
      </c>
      <c r="E21" s="28">
        <v>16096554.09</v>
      </c>
      <c r="F21" s="28">
        <v>11279179.039999999</v>
      </c>
      <c r="G21" s="28">
        <f>+D21-E21</f>
        <v>2674550.879999999</v>
      </c>
    </row>
    <row r="22" spans="1:7" x14ac:dyDescent="0.2">
      <c r="A22" s="30" t="s">
        <v>55</v>
      </c>
      <c r="B22" s="29">
        <v>14437583</v>
      </c>
      <c r="C22" s="28">
        <v>-477052.42</v>
      </c>
      <c r="D22" s="28">
        <f>+B22+C22</f>
        <v>13960530.58</v>
      </c>
      <c r="E22" s="28">
        <v>13855944.98</v>
      </c>
      <c r="F22" s="28">
        <v>13855944.98</v>
      </c>
      <c r="G22" s="28">
        <f>+D22-E22</f>
        <v>104585.59999999963</v>
      </c>
    </row>
    <row r="23" spans="1:7" x14ac:dyDescent="0.2">
      <c r="A23" s="30" t="s">
        <v>54</v>
      </c>
      <c r="B23" s="29">
        <v>8765893</v>
      </c>
      <c r="C23" s="28">
        <v>1204081.56</v>
      </c>
      <c r="D23" s="28">
        <f>+B23+C23</f>
        <v>9969974.5600000005</v>
      </c>
      <c r="E23" s="28">
        <v>9677190.5600000005</v>
      </c>
      <c r="F23" s="28">
        <v>9677190.5600000005</v>
      </c>
      <c r="G23" s="28">
        <f>+D23-E23</f>
        <v>292784</v>
      </c>
    </row>
    <row r="24" spans="1:7" x14ac:dyDescent="0.2">
      <c r="A24" s="30" t="s">
        <v>53</v>
      </c>
      <c r="B24" s="29">
        <v>18309678</v>
      </c>
      <c r="C24" s="28">
        <v>-986648.42</v>
      </c>
      <c r="D24" s="28">
        <f>+B24+C24</f>
        <v>17323029.579999998</v>
      </c>
      <c r="E24" s="28">
        <v>16745124.539999999</v>
      </c>
      <c r="F24" s="28">
        <v>16745124.539999999</v>
      </c>
      <c r="G24" s="28">
        <f>+D24-E24</f>
        <v>577905.03999999911</v>
      </c>
    </row>
    <row r="25" spans="1:7" x14ac:dyDescent="0.2">
      <c r="A25" s="30" t="s">
        <v>52</v>
      </c>
      <c r="B25" s="29">
        <v>56978203</v>
      </c>
      <c r="C25" s="28">
        <v>12698440.82</v>
      </c>
      <c r="D25" s="28">
        <f>+B25+C25</f>
        <v>69676643.819999993</v>
      </c>
      <c r="E25" s="28">
        <v>66982706.630000003</v>
      </c>
      <c r="F25" s="28">
        <v>66538947.340000004</v>
      </c>
      <c r="G25" s="28">
        <f>+D25-E25</f>
        <v>2693937.1899999902</v>
      </c>
    </row>
    <row r="26" spans="1:7" x14ac:dyDescent="0.2">
      <c r="A26" s="30" t="s">
        <v>51</v>
      </c>
      <c r="B26" s="29">
        <v>3963659</v>
      </c>
      <c r="C26" s="28">
        <v>434975.92</v>
      </c>
      <c r="D26" s="28">
        <f>+B26+C26</f>
        <v>4398634.92</v>
      </c>
      <c r="E26" s="28">
        <v>4398634.92</v>
      </c>
      <c r="F26" s="28">
        <v>4398634.92</v>
      </c>
      <c r="G26" s="28">
        <f>+D26-E26</f>
        <v>0</v>
      </c>
    </row>
    <row r="27" spans="1:7" x14ac:dyDescent="0.2">
      <c r="A27" s="30" t="s">
        <v>50</v>
      </c>
      <c r="B27" s="29">
        <v>5758329</v>
      </c>
      <c r="C27" s="28">
        <v>-1120950.8799999999</v>
      </c>
      <c r="D27" s="28">
        <f>+B27+C27</f>
        <v>4637378.12</v>
      </c>
      <c r="E27" s="28">
        <v>4637378.12</v>
      </c>
      <c r="F27" s="28">
        <v>4637378.12</v>
      </c>
      <c r="G27" s="28">
        <f>+D27-E27</f>
        <v>0</v>
      </c>
    </row>
    <row r="28" spans="1:7" x14ac:dyDescent="0.2">
      <c r="A28" s="30" t="s">
        <v>49</v>
      </c>
      <c r="B28" s="29">
        <v>4802217</v>
      </c>
      <c r="C28" s="28">
        <v>-741644.88</v>
      </c>
      <c r="D28" s="28">
        <f>+B28+C28</f>
        <v>4060572.12</v>
      </c>
      <c r="E28" s="28">
        <v>4060572.12</v>
      </c>
      <c r="F28" s="28">
        <v>4060572.12</v>
      </c>
      <c r="G28" s="28">
        <f>+D28-E28</f>
        <v>0</v>
      </c>
    </row>
    <row r="29" spans="1:7" x14ac:dyDescent="0.2">
      <c r="A29" s="30" t="s">
        <v>48</v>
      </c>
      <c r="B29" s="29">
        <v>36111164</v>
      </c>
      <c r="C29" s="28">
        <v>1513377.27</v>
      </c>
      <c r="D29" s="28">
        <f>+B29+C29</f>
        <v>37624541.270000003</v>
      </c>
      <c r="E29" s="28">
        <v>36748613.68</v>
      </c>
      <c r="F29" s="28">
        <v>36748613.68</v>
      </c>
      <c r="G29" s="28">
        <f>+D29-E29</f>
        <v>875927.59000000358</v>
      </c>
    </row>
    <row r="30" spans="1:7" x14ac:dyDescent="0.2">
      <c r="A30" s="30" t="s">
        <v>47</v>
      </c>
      <c r="B30" s="29">
        <v>7744222</v>
      </c>
      <c r="C30" s="28">
        <v>51880.93</v>
      </c>
      <c r="D30" s="28">
        <f>+B30+C30</f>
        <v>7796102.9299999997</v>
      </c>
      <c r="E30" s="28">
        <v>7796102.9299999997</v>
      </c>
      <c r="F30" s="28">
        <v>7796102.9299999997</v>
      </c>
      <c r="G30" s="28">
        <f>+D30-E30</f>
        <v>0</v>
      </c>
    </row>
    <row r="31" spans="1:7" x14ac:dyDescent="0.2">
      <c r="A31" s="30" t="s">
        <v>46</v>
      </c>
      <c r="B31" s="29">
        <v>3994347</v>
      </c>
      <c r="C31" s="28">
        <v>-752840.16</v>
      </c>
      <c r="D31" s="28">
        <f>+B31+C31</f>
        <v>3241506.84</v>
      </c>
      <c r="E31" s="28">
        <v>3241506.84</v>
      </c>
      <c r="F31" s="28">
        <v>3240297.79</v>
      </c>
      <c r="G31" s="28">
        <f>+D31-E31</f>
        <v>0</v>
      </c>
    </row>
    <row r="32" spans="1:7" x14ac:dyDescent="0.2">
      <c r="A32" s="30" t="s">
        <v>45</v>
      </c>
      <c r="B32" s="29">
        <v>2165978</v>
      </c>
      <c r="C32" s="28">
        <v>-767354.73</v>
      </c>
      <c r="D32" s="28">
        <f>+B32+C32</f>
        <v>1398623.27</v>
      </c>
      <c r="E32" s="28">
        <v>1398623.27</v>
      </c>
      <c r="F32" s="28">
        <v>1394995.49</v>
      </c>
      <c r="G32" s="28">
        <f>+D32-E32</f>
        <v>0</v>
      </c>
    </row>
    <row r="33" spans="1:7" x14ac:dyDescent="0.2">
      <c r="A33" s="30" t="s">
        <v>44</v>
      </c>
      <c r="B33" s="29">
        <v>4865386</v>
      </c>
      <c r="C33" s="28">
        <v>-1526189.7</v>
      </c>
      <c r="D33" s="28">
        <f>+B33+C33</f>
        <v>3339196.3</v>
      </c>
      <c r="E33" s="28">
        <v>3339196.3</v>
      </c>
      <c r="F33" s="28">
        <v>3338796.31</v>
      </c>
      <c r="G33" s="28">
        <f>+D33-E33</f>
        <v>0</v>
      </c>
    </row>
    <row r="34" spans="1:7" x14ac:dyDescent="0.2">
      <c r="A34" s="30" t="s">
        <v>43</v>
      </c>
      <c r="B34" s="29">
        <v>8664328</v>
      </c>
      <c r="C34" s="28">
        <v>-2216558.5099999998</v>
      </c>
      <c r="D34" s="28">
        <f>+B34+C34</f>
        <v>6447769.4900000002</v>
      </c>
      <c r="E34" s="28">
        <v>6447769.4900000002</v>
      </c>
      <c r="F34" s="28">
        <v>6447569.4299999997</v>
      </c>
      <c r="G34" s="28">
        <f>+D34-E34</f>
        <v>0</v>
      </c>
    </row>
    <row r="35" spans="1:7" x14ac:dyDescent="0.2">
      <c r="A35" s="30" t="s">
        <v>42</v>
      </c>
      <c r="B35" s="29">
        <v>7987123</v>
      </c>
      <c r="C35" s="28">
        <v>-3597099.6</v>
      </c>
      <c r="D35" s="28">
        <f>+B35+C35</f>
        <v>4390023.4000000004</v>
      </c>
      <c r="E35" s="28">
        <v>4390023.4000000004</v>
      </c>
      <c r="F35" s="28">
        <v>4390023.5199999996</v>
      </c>
      <c r="G35" s="28">
        <f>+D35-E35</f>
        <v>0</v>
      </c>
    </row>
    <row r="36" spans="1:7" x14ac:dyDescent="0.2">
      <c r="A36" s="30" t="s">
        <v>41</v>
      </c>
      <c r="B36" s="29">
        <v>14022612</v>
      </c>
      <c r="C36" s="28">
        <v>-1016627.44</v>
      </c>
      <c r="D36" s="28">
        <f>+B36+C36</f>
        <v>13005984.560000001</v>
      </c>
      <c r="E36" s="28">
        <v>13005984.560000001</v>
      </c>
      <c r="F36" s="28">
        <v>12592183.34</v>
      </c>
      <c r="G36" s="28">
        <f>+D36-E36</f>
        <v>0</v>
      </c>
    </row>
    <row r="37" spans="1:7" x14ac:dyDescent="0.2">
      <c r="A37" s="30" t="s">
        <v>40</v>
      </c>
      <c r="B37" s="29">
        <v>29119270.5</v>
      </c>
      <c r="C37" s="28">
        <v>3146668.44</v>
      </c>
      <c r="D37" s="28">
        <f>+B37+C37</f>
        <v>32265938.940000001</v>
      </c>
      <c r="E37" s="28">
        <v>32265938.940000001</v>
      </c>
      <c r="F37" s="28">
        <v>32264679.600000001</v>
      </c>
      <c r="G37" s="28">
        <f>+D37-E37</f>
        <v>0</v>
      </c>
    </row>
    <row r="38" spans="1:7" x14ac:dyDescent="0.2">
      <c r="A38" s="30" t="s">
        <v>39</v>
      </c>
      <c r="B38" s="29">
        <v>29536645.5</v>
      </c>
      <c r="C38" s="28">
        <v>4132141.81</v>
      </c>
      <c r="D38" s="28">
        <f>+B38+C38</f>
        <v>33668787.310000002</v>
      </c>
      <c r="E38" s="28">
        <v>33668787.310000002</v>
      </c>
      <c r="F38" s="28">
        <v>33663170.630000003</v>
      </c>
      <c r="G38" s="28">
        <f>+D38-E38</f>
        <v>0</v>
      </c>
    </row>
    <row r="39" spans="1:7" x14ac:dyDescent="0.2">
      <c r="A39" s="30" t="s">
        <v>38</v>
      </c>
      <c r="B39" s="29">
        <v>24756899</v>
      </c>
      <c r="C39" s="28">
        <v>889027.73</v>
      </c>
      <c r="D39" s="28">
        <f>+B39+C39</f>
        <v>25645926.73</v>
      </c>
      <c r="E39" s="28">
        <v>25645926.73</v>
      </c>
      <c r="F39" s="28">
        <v>25638121.16</v>
      </c>
      <c r="G39" s="28">
        <f>+D39-E39</f>
        <v>0</v>
      </c>
    </row>
    <row r="40" spans="1:7" x14ac:dyDescent="0.2">
      <c r="A40" s="30" t="s">
        <v>37</v>
      </c>
      <c r="B40" s="29">
        <v>6617997</v>
      </c>
      <c r="C40" s="28">
        <v>-556284.97</v>
      </c>
      <c r="D40" s="28">
        <f>+B40+C40</f>
        <v>6061712.0300000003</v>
      </c>
      <c r="E40" s="28">
        <v>6061712.0300000003</v>
      </c>
      <c r="F40" s="28">
        <v>6059900.1399999997</v>
      </c>
      <c r="G40" s="28">
        <f>+D40-E40</f>
        <v>0</v>
      </c>
    </row>
    <row r="41" spans="1:7" x14ac:dyDescent="0.2">
      <c r="A41" s="30" t="s">
        <v>36</v>
      </c>
      <c r="B41" s="29">
        <v>2992986</v>
      </c>
      <c r="C41" s="28">
        <v>115366.05</v>
      </c>
      <c r="D41" s="28">
        <f>+B41+C41</f>
        <v>3108352.05</v>
      </c>
      <c r="E41" s="28">
        <v>3108352.05</v>
      </c>
      <c r="F41" s="28">
        <v>3106400.6</v>
      </c>
      <c r="G41" s="28">
        <f>+D41-E41</f>
        <v>0</v>
      </c>
    </row>
    <row r="42" spans="1:7" x14ac:dyDescent="0.2">
      <c r="A42" s="30" t="s">
        <v>35</v>
      </c>
      <c r="B42" s="29">
        <v>20983317</v>
      </c>
      <c r="C42" s="28">
        <v>2740960.91</v>
      </c>
      <c r="D42" s="28">
        <f>+B42+C42</f>
        <v>23724277.91</v>
      </c>
      <c r="E42" s="28">
        <v>23724277.91</v>
      </c>
      <c r="F42" s="28">
        <v>23717781.699999999</v>
      </c>
      <c r="G42" s="28">
        <f>+D42-E42</f>
        <v>0</v>
      </c>
    </row>
    <row r="43" spans="1:7" x14ac:dyDescent="0.2">
      <c r="A43" s="30" t="s">
        <v>34</v>
      </c>
      <c r="B43" s="29">
        <v>3399819</v>
      </c>
      <c r="C43" s="28">
        <v>-970755.36</v>
      </c>
      <c r="D43" s="28">
        <f>+B43+C43</f>
        <v>2429063.64</v>
      </c>
      <c r="E43" s="28">
        <v>2429063.64</v>
      </c>
      <c r="F43" s="28">
        <v>2426906.7799999998</v>
      </c>
      <c r="G43" s="28">
        <f>+D43-E43</f>
        <v>0</v>
      </c>
    </row>
    <row r="44" spans="1:7" x14ac:dyDescent="0.2">
      <c r="A44" s="30" t="s">
        <v>33</v>
      </c>
      <c r="B44" s="29">
        <v>9402574</v>
      </c>
      <c r="C44" s="28">
        <v>-477458.58</v>
      </c>
      <c r="D44" s="28">
        <f>+B44+C44</f>
        <v>8925115.4199999999</v>
      </c>
      <c r="E44" s="28">
        <v>8925115.4199999999</v>
      </c>
      <c r="F44" s="28">
        <v>8923282.2599999998</v>
      </c>
      <c r="G44" s="28">
        <f>+D44-E44</f>
        <v>0</v>
      </c>
    </row>
    <row r="45" spans="1:7" x14ac:dyDescent="0.2">
      <c r="A45" s="30" t="s">
        <v>32</v>
      </c>
      <c r="B45" s="29">
        <v>4605407</v>
      </c>
      <c r="C45" s="28">
        <v>-443545.07</v>
      </c>
      <c r="D45" s="28">
        <f>+B45+C45</f>
        <v>4161861.93</v>
      </c>
      <c r="E45" s="28">
        <v>4161861.93</v>
      </c>
      <c r="F45" s="28">
        <v>4157326.26</v>
      </c>
      <c r="G45" s="28">
        <f>+D45-E45</f>
        <v>0</v>
      </c>
    </row>
    <row r="46" spans="1:7" x14ac:dyDescent="0.2">
      <c r="A46" s="30" t="s">
        <v>31</v>
      </c>
      <c r="B46" s="29">
        <v>5616425</v>
      </c>
      <c r="C46" s="28">
        <v>-600719.48</v>
      </c>
      <c r="D46" s="28">
        <f>+B46+C46</f>
        <v>5015705.5199999996</v>
      </c>
      <c r="E46" s="28">
        <v>5015705.5199999996</v>
      </c>
      <c r="F46" s="28">
        <v>5014626.42</v>
      </c>
      <c r="G46" s="28">
        <f>+D46-E46</f>
        <v>0</v>
      </c>
    </row>
    <row r="47" spans="1:7" x14ac:dyDescent="0.2">
      <c r="A47" s="30" t="s">
        <v>30</v>
      </c>
      <c r="B47" s="29">
        <v>6203634</v>
      </c>
      <c r="C47" s="28">
        <v>33094871.5</v>
      </c>
      <c r="D47" s="28">
        <f>+B47+C47</f>
        <v>39298505.5</v>
      </c>
      <c r="E47" s="28">
        <v>38823613.229999997</v>
      </c>
      <c r="F47" s="28">
        <v>10274434.27</v>
      </c>
      <c r="G47" s="28">
        <f>+D47-E47</f>
        <v>474892.27000000328</v>
      </c>
    </row>
    <row r="48" spans="1:7" x14ac:dyDescent="0.2">
      <c r="A48" s="30" t="s">
        <v>29</v>
      </c>
      <c r="B48" s="29">
        <v>18101112</v>
      </c>
      <c r="C48" s="28">
        <v>1545502.7</v>
      </c>
      <c r="D48" s="28">
        <f>+B48+C48</f>
        <v>19646614.699999999</v>
      </c>
      <c r="E48" s="28">
        <v>16833862.719999999</v>
      </c>
      <c r="F48" s="28">
        <v>16795989.579999998</v>
      </c>
      <c r="G48" s="28">
        <f>+D48-E48</f>
        <v>2812751.9800000004</v>
      </c>
    </row>
    <row r="49" spans="1:7" x14ac:dyDescent="0.2">
      <c r="A49" s="30" t="s">
        <v>28</v>
      </c>
      <c r="B49" s="29">
        <v>5389518</v>
      </c>
      <c r="C49" s="28">
        <v>159226.57</v>
      </c>
      <c r="D49" s="28">
        <f>+B49+C49</f>
        <v>5548744.5700000003</v>
      </c>
      <c r="E49" s="28">
        <v>5548744.5700000003</v>
      </c>
      <c r="F49" s="28">
        <v>5547014.1699999999</v>
      </c>
      <c r="G49" s="28">
        <f>+D49-E49</f>
        <v>0</v>
      </c>
    </row>
    <row r="50" spans="1:7" x14ac:dyDescent="0.2">
      <c r="A50" s="30" t="s">
        <v>27</v>
      </c>
      <c r="B50" s="29">
        <v>11777596</v>
      </c>
      <c r="C50" s="28">
        <v>-1354890.42</v>
      </c>
      <c r="D50" s="28">
        <f>+B50+C50</f>
        <v>10422705.58</v>
      </c>
      <c r="E50" s="28">
        <v>10422705.58</v>
      </c>
      <c r="F50" s="28">
        <v>10409654.41</v>
      </c>
      <c r="G50" s="28">
        <f>+D50-E50</f>
        <v>0</v>
      </c>
    </row>
    <row r="51" spans="1:7" x14ac:dyDescent="0.2">
      <c r="A51" s="30" t="s">
        <v>26</v>
      </c>
      <c r="B51" s="29">
        <v>6250137</v>
      </c>
      <c r="C51" s="28">
        <v>-179708.45</v>
      </c>
      <c r="D51" s="28">
        <f>+B51+C51</f>
        <v>6070428.5499999998</v>
      </c>
      <c r="E51" s="28">
        <v>6070428.5499999998</v>
      </c>
      <c r="F51" s="28">
        <v>5984317.1299999999</v>
      </c>
      <c r="G51" s="28">
        <f>+D51-E51</f>
        <v>0</v>
      </c>
    </row>
    <row r="52" spans="1:7" x14ac:dyDescent="0.2">
      <c r="A52" s="30"/>
      <c r="B52" s="29"/>
      <c r="C52" s="28"/>
      <c r="D52" s="28"/>
      <c r="E52" s="28"/>
      <c r="F52" s="28"/>
      <c r="G52" s="28"/>
    </row>
    <row r="53" spans="1:7" x14ac:dyDescent="0.2">
      <c r="A53" s="27"/>
      <c r="B53" s="26"/>
      <c r="C53" s="25"/>
      <c r="D53" s="25"/>
      <c r="E53" s="25"/>
      <c r="F53" s="25"/>
      <c r="G53" s="25"/>
    </row>
    <row r="54" spans="1:7" x14ac:dyDescent="0.2">
      <c r="A54" s="24" t="s">
        <v>25</v>
      </c>
      <c r="B54" s="3">
        <f>SUM(B5:B53)</f>
        <v>808946263.38999999</v>
      </c>
      <c r="C54" s="3">
        <f>SUM(C5:C53)</f>
        <v>12192980.470000004</v>
      </c>
      <c r="D54" s="3">
        <f>SUM(D5:D53)</f>
        <v>821139243.8599999</v>
      </c>
      <c r="E54" s="3">
        <f>SUM(E5:E53)</f>
        <v>797104877.72999978</v>
      </c>
      <c r="F54" s="3">
        <f>SUM(F5:F53)</f>
        <v>758147516.35000002</v>
      </c>
      <c r="G54" s="3">
        <f>SUM(G5:XFD53)</f>
        <v>24034366.129999992</v>
      </c>
    </row>
    <row r="55" spans="1:7" x14ac:dyDescent="0.2"/>
    <row r="56" spans="1:7" x14ac:dyDescent="0.2"/>
    <row r="57" spans="1:7" ht="81" customHeight="1" x14ac:dyDescent="0.2">
      <c r="A57" s="22" t="s">
        <v>24</v>
      </c>
      <c r="B57" s="21"/>
      <c r="C57" s="21"/>
      <c r="D57" s="21"/>
      <c r="E57" s="21"/>
      <c r="F57" s="21"/>
      <c r="G57" s="20"/>
    </row>
    <row r="58" spans="1:7" x14ac:dyDescent="0.2">
      <c r="A58" s="19" t="s">
        <v>17</v>
      </c>
      <c r="B58" s="18" t="s">
        <v>16</v>
      </c>
      <c r="C58" s="17"/>
      <c r="D58" s="17"/>
      <c r="E58" s="17"/>
      <c r="F58" s="16"/>
      <c r="G58" s="15" t="s">
        <v>15</v>
      </c>
    </row>
    <row r="59" spans="1:7" ht="22.5" x14ac:dyDescent="0.2">
      <c r="A59" s="14"/>
      <c r="B59" s="13" t="s">
        <v>14</v>
      </c>
      <c r="C59" s="12" t="s">
        <v>13</v>
      </c>
      <c r="D59" s="12" t="s">
        <v>12</v>
      </c>
      <c r="E59" s="12" t="s">
        <v>11</v>
      </c>
      <c r="F59" s="12" t="s">
        <v>10</v>
      </c>
      <c r="G59" s="11"/>
    </row>
    <row r="60" spans="1:7" x14ac:dyDescent="0.2">
      <c r="A60" s="10"/>
      <c r="B60" s="9"/>
      <c r="C60" s="9"/>
      <c r="D60" s="9"/>
      <c r="E60" s="9"/>
      <c r="F60" s="9"/>
      <c r="G60" s="9"/>
    </row>
    <row r="61" spans="1:7" x14ac:dyDescent="0.2">
      <c r="A61" s="23" t="s">
        <v>23</v>
      </c>
      <c r="B61" s="7">
        <v>0</v>
      </c>
      <c r="C61" s="7">
        <v>0</v>
      </c>
      <c r="D61" s="7">
        <f>B61+C61</f>
        <v>0</v>
      </c>
      <c r="E61" s="7">
        <v>0</v>
      </c>
      <c r="F61" s="7">
        <v>0</v>
      </c>
      <c r="G61" s="7">
        <f>+D61-E61</f>
        <v>0</v>
      </c>
    </row>
    <row r="62" spans="1:7" x14ac:dyDescent="0.2">
      <c r="A62" s="23" t="s">
        <v>22</v>
      </c>
      <c r="B62" s="7">
        <v>808946263.38999999</v>
      </c>
      <c r="C62" s="7">
        <v>12192980.470000001</v>
      </c>
      <c r="D62" s="7">
        <f>B62+C62</f>
        <v>821139243.86000001</v>
      </c>
      <c r="E62" s="7">
        <v>797104877.73000002</v>
      </c>
      <c r="F62" s="7">
        <v>758147516.35000002</v>
      </c>
      <c r="G62" s="7">
        <f>+D62-E62</f>
        <v>24034366.129999995</v>
      </c>
    </row>
    <row r="63" spans="1:7" x14ac:dyDescent="0.2">
      <c r="A63" s="23" t="s">
        <v>21</v>
      </c>
      <c r="B63" s="7">
        <v>0</v>
      </c>
      <c r="C63" s="7">
        <v>0</v>
      </c>
      <c r="D63" s="7">
        <f>B63+C63</f>
        <v>0</v>
      </c>
      <c r="E63" s="7">
        <v>0</v>
      </c>
      <c r="F63" s="7">
        <v>0</v>
      </c>
      <c r="G63" s="7">
        <f>+D63-E63</f>
        <v>0</v>
      </c>
    </row>
    <row r="64" spans="1:7" x14ac:dyDescent="0.2">
      <c r="A64" s="23" t="s">
        <v>20</v>
      </c>
      <c r="B64" s="7">
        <v>0</v>
      </c>
      <c r="C64" s="7">
        <v>0</v>
      </c>
      <c r="D64" s="7">
        <f>B64+C64</f>
        <v>0</v>
      </c>
      <c r="E64" s="7">
        <v>0</v>
      </c>
      <c r="F64" s="7">
        <v>0</v>
      </c>
      <c r="G64" s="7">
        <f>+D64-E64</f>
        <v>0</v>
      </c>
    </row>
    <row r="65" spans="1:7" x14ac:dyDescent="0.2">
      <c r="A65" s="23"/>
      <c r="B65" s="5"/>
      <c r="C65" s="5"/>
      <c r="D65" s="5"/>
      <c r="E65" s="5"/>
      <c r="F65" s="5"/>
      <c r="G65" s="5"/>
    </row>
    <row r="66" spans="1:7" x14ac:dyDescent="0.2">
      <c r="A66" s="4" t="s">
        <v>19</v>
      </c>
      <c r="B66" s="3">
        <f>SUM(B60:B65)</f>
        <v>808946263.38999999</v>
      </c>
      <c r="C66" s="3">
        <f>SUM(C60:C65)</f>
        <v>12192980.470000001</v>
      </c>
      <c r="D66" s="3">
        <f>SUM(D60:D65)</f>
        <v>821139243.86000001</v>
      </c>
      <c r="E66" s="3">
        <f>SUM(E60:E65)</f>
        <v>797104877.73000002</v>
      </c>
      <c r="F66" s="3">
        <f>SUM(F60:F65)</f>
        <v>758147516.35000002</v>
      </c>
      <c r="G66" s="3">
        <f>SUM(G60:G65)</f>
        <v>24034366.129999995</v>
      </c>
    </row>
    <row r="67" spans="1:7" x14ac:dyDescent="0.2"/>
    <row r="68" spans="1:7" x14ac:dyDescent="0.2"/>
    <row r="69" spans="1:7" ht="80.25" customHeight="1" x14ac:dyDescent="0.2">
      <c r="A69" s="22" t="s">
        <v>18</v>
      </c>
      <c r="B69" s="21"/>
      <c r="C69" s="21"/>
      <c r="D69" s="21"/>
      <c r="E69" s="21"/>
      <c r="F69" s="21"/>
      <c r="G69" s="20"/>
    </row>
    <row r="70" spans="1:7" x14ac:dyDescent="0.2">
      <c r="A70" s="19" t="s">
        <v>17</v>
      </c>
      <c r="B70" s="18" t="s">
        <v>16</v>
      </c>
      <c r="C70" s="17"/>
      <c r="D70" s="17"/>
      <c r="E70" s="17"/>
      <c r="F70" s="16"/>
      <c r="G70" s="15" t="s">
        <v>15</v>
      </c>
    </row>
    <row r="71" spans="1:7" ht="22.5" x14ac:dyDescent="0.2">
      <c r="A71" s="14"/>
      <c r="B71" s="13" t="s">
        <v>14</v>
      </c>
      <c r="C71" s="12" t="s">
        <v>13</v>
      </c>
      <c r="D71" s="12" t="s">
        <v>12</v>
      </c>
      <c r="E71" s="12" t="s">
        <v>11</v>
      </c>
      <c r="F71" s="12" t="s">
        <v>10</v>
      </c>
      <c r="G71" s="11"/>
    </row>
    <row r="72" spans="1:7" x14ac:dyDescent="0.2">
      <c r="A72" s="10"/>
      <c r="B72" s="9"/>
      <c r="C72" s="9"/>
      <c r="D72" s="9"/>
      <c r="E72" s="9"/>
      <c r="F72" s="9"/>
      <c r="G72" s="9"/>
    </row>
    <row r="73" spans="1:7" ht="22.5" x14ac:dyDescent="0.2">
      <c r="A73" s="8" t="s">
        <v>9</v>
      </c>
      <c r="B73" s="7">
        <v>0</v>
      </c>
      <c r="C73" s="7">
        <v>0</v>
      </c>
      <c r="D73" s="7">
        <f>B73+C73</f>
        <v>0</v>
      </c>
      <c r="E73" s="7">
        <v>0</v>
      </c>
      <c r="F73" s="7">
        <v>0</v>
      </c>
      <c r="G73" s="7">
        <f>D73-E73</f>
        <v>0</v>
      </c>
    </row>
    <row r="74" spans="1:7" x14ac:dyDescent="0.2">
      <c r="A74" s="8"/>
      <c r="B74" s="7"/>
      <c r="C74" s="7"/>
      <c r="D74" s="7"/>
      <c r="E74" s="7"/>
      <c r="F74" s="7"/>
      <c r="G74" s="7"/>
    </row>
    <row r="75" spans="1:7" x14ac:dyDescent="0.2">
      <c r="A75" s="8" t="s">
        <v>8</v>
      </c>
      <c r="B75" s="7">
        <v>0</v>
      </c>
      <c r="C75" s="7">
        <v>0</v>
      </c>
      <c r="D75" s="7">
        <f>B75+C75</f>
        <v>0</v>
      </c>
      <c r="E75" s="7">
        <v>0</v>
      </c>
      <c r="F75" s="7">
        <v>0</v>
      </c>
      <c r="G75" s="7">
        <f>D75-E75</f>
        <v>0</v>
      </c>
    </row>
    <row r="76" spans="1:7" x14ac:dyDescent="0.2">
      <c r="A76" s="8"/>
      <c r="B76" s="7"/>
      <c r="C76" s="7"/>
      <c r="D76" s="7"/>
      <c r="E76" s="7"/>
      <c r="F76" s="7"/>
      <c r="G76" s="7"/>
    </row>
    <row r="77" spans="1:7" ht="22.5" x14ac:dyDescent="0.2">
      <c r="A77" s="8" t="s">
        <v>7</v>
      </c>
      <c r="B77" s="7">
        <v>0</v>
      </c>
      <c r="C77" s="7">
        <v>0</v>
      </c>
      <c r="D77" s="7">
        <f>B77+C77</f>
        <v>0</v>
      </c>
      <c r="E77" s="7">
        <v>0</v>
      </c>
      <c r="F77" s="7">
        <v>0</v>
      </c>
      <c r="G77" s="7">
        <f>D77-E77</f>
        <v>0</v>
      </c>
    </row>
    <row r="78" spans="1:7" x14ac:dyDescent="0.2">
      <c r="A78" s="8"/>
      <c r="B78" s="7"/>
      <c r="C78" s="7"/>
      <c r="D78" s="7"/>
      <c r="E78" s="7"/>
      <c r="F78" s="7"/>
      <c r="G78" s="7"/>
    </row>
    <row r="79" spans="1:7" ht="22.5" x14ac:dyDescent="0.2">
      <c r="A79" s="8" t="s">
        <v>6</v>
      </c>
      <c r="B79" s="7">
        <v>0</v>
      </c>
      <c r="C79" s="7">
        <v>0</v>
      </c>
      <c r="D79" s="7">
        <f>B79+C79</f>
        <v>0</v>
      </c>
      <c r="E79" s="7">
        <v>0</v>
      </c>
      <c r="F79" s="7">
        <v>0</v>
      </c>
      <c r="G79" s="7">
        <f>D79-E79</f>
        <v>0</v>
      </c>
    </row>
    <row r="80" spans="1:7" x14ac:dyDescent="0.2">
      <c r="A80" s="8"/>
      <c r="B80" s="7"/>
      <c r="C80" s="7"/>
      <c r="D80" s="7"/>
      <c r="E80" s="7"/>
      <c r="F80" s="7"/>
      <c r="G80" s="7"/>
    </row>
    <row r="81" spans="1:7" ht="33.75" x14ac:dyDescent="0.2">
      <c r="A81" s="8" t="s">
        <v>5</v>
      </c>
      <c r="B81" s="7">
        <v>0</v>
      </c>
      <c r="C81" s="7">
        <v>0</v>
      </c>
      <c r="D81" s="7">
        <f>B81+C81</f>
        <v>0</v>
      </c>
      <c r="E81" s="7">
        <v>0</v>
      </c>
      <c r="F81" s="7">
        <v>0</v>
      </c>
      <c r="G81" s="7">
        <f>D81-E81</f>
        <v>0</v>
      </c>
    </row>
    <row r="82" spans="1:7" x14ac:dyDescent="0.2">
      <c r="A82" s="8"/>
      <c r="B82" s="7"/>
      <c r="C82" s="7"/>
      <c r="D82" s="7"/>
      <c r="E82" s="7"/>
      <c r="F82" s="7"/>
      <c r="G82" s="7"/>
    </row>
    <row r="83" spans="1:7" ht="33.75" x14ac:dyDescent="0.2">
      <c r="A83" s="8" t="s">
        <v>4</v>
      </c>
      <c r="B83" s="7">
        <v>0</v>
      </c>
      <c r="C83" s="7">
        <v>0</v>
      </c>
      <c r="D83" s="7">
        <f>B83+C83</f>
        <v>0</v>
      </c>
      <c r="E83" s="7">
        <v>0</v>
      </c>
      <c r="F83" s="7">
        <v>0</v>
      </c>
      <c r="G83" s="7">
        <f>D83-E83</f>
        <v>0</v>
      </c>
    </row>
    <row r="84" spans="1:7" x14ac:dyDescent="0.2">
      <c r="A84" s="8"/>
      <c r="B84" s="7"/>
      <c r="C84" s="7"/>
      <c r="D84" s="7"/>
      <c r="E84" s="7"/>
      <c r="F84" s="7"/>
      <c r="G84" s="7"/>
    </row>
    <row r="85" spans="1:7" ht="22.5" x14ac:dyDescent="0.2">
      <c r="A85" s="8" t="s">
        <v>3</v>
      </c>
      <c r="B85" s="7">
        <v>0</v>
      </c>
      <c r="C85" s="7">
        <v>0</v>
      </c>
      <c r="D85" s="7">
        <f>B85+C85</f>
        <v>0</v>
      </c>
      <c r="E85" s="7">
        <v>0</v>
      </c>
      <c r="F85" s="7">
        <v>0</v>
      </c>
      <c r="G85" s="7">
        <f>D85-E85</f>
        <v>0</v>
      </c>
    </row>
    <row r="86" spans="1:7" x14ac:dyDescent="0.2">
      <c r="A86" s="8"/>
      <c r="B86" s="7"/>
      <c r="C86" s="7"/>
      <c r="D86" s="7"/>
      <c r="E86" s="7"/>
      <c r="F86" s="7"/>
      <c r="G86" s="7"/>
    </row>
    <row r="87" spans="1:7" ht="22.5" x14ac:dyDescent="0.2">
      <c r="A87" s="8" t="s">
        <v>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x14ac:dyDescent="0.2">
      <c r="A88" s="6"/>
      <c r="B88" s="5"/>
      <c r="C88" s="5"/>
      <c r="D88" s="5"/>
      <c r="E88" s="5"/>
      <c r="F88" s="5"/>
      <c r="G88" s="5"/>
    </row>
    <row r="89" spans="1:7" x14ac:dyDescent="0.2">
      <c r="A89" s="4" t="s">
        <v>1</v>
      </c>
      <c r="B89" s="3">
        <f>SUM(B72:B88)</f>
        <v>0</v>
      </c>
      <c r="C89" s="3">
        <f>SUM(C72:C88)</f>
        <v>0</v>
      </c>
      <c r="D89" s="3">
        <f>SUM(D72:D88)</f>
        <v>0</v>
      </c>
      <c r="E89" s="3">
        <f>SUM(E72:E88)</f>
        <v>0</v>
      </c>
      <c r="F89" s="3">
        <f>SUM(F72:F88)</f>
        <v>0</v>
      </c>
      <c r="G89" s="3">
        <f>SUM(G72:G88)</f>
        <v>0</v>
      </c>
    </row>
    <row r="90" spans="1:7" x14ac:dyDescent="0.2"/>
    <row r="91" spans="1:7" ht="12.75" x14ac:dyDescent="0.2">
      <c r="A91" s="2" t="s">
        <v>0</v>
      </c>
      <c r="B91" s="2"/>
      <c r="C91" s="2"/>
      <c r="D91" s="2"/>
      <c r="E91" s="2"/>
      <c r="F91" s="2"/>
      <c r="G91" s="2"/>
    </row>
    <row r="92" spans="1:7" x14ac:dyDescent="0.2"/>
    <row r="93" spans="1:7" x14ac:dyDescent="0.2"/>
    <row r="94" spans="1:7" x14ac:dyDescent="0.2"/>
    <row r="95" spans="1:7" x14ac:dyDescent="0.2"/>
    <row r="96" spans="1:7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</sheetData>
  <sheetProtection formatCells="0" formatColumns="0" formatRows="0" insertRows="0" deleteRows="0" autoFilter="0"/>
  <mergeCells count="9">
    <mergeCell ref="A69:G69"/>
    <mergeCell ref="G70:G71"/>
    <mergeCell ref="A91:G91"/>
    <mergeCell ref="G58:G59"/>
    <mergeCell ref="A1:G1"/>
    <mergeCell ref="A57:G57"/>
    <mergeCell ref="G2:G3"/>
    <mergeCell ref="A58:A59"/>
    <mergeCell ref="A70:A71"/>
  </mergeCells>
  <printOptions horizontalCentered="1"/>
  <pageMargins left="0.11811023622047245" right="0.11811023622047245" top="0.74803149606299213" bottom="0.74803149606299213" header="0.31496062992125984" footer="0.31496062992125984"/>
  <pageSetup scale="70" fitToHeight="0" orientation="portrait" r:id="rId1"/>
  <rowBreaks count="1" manualBreakCount="1"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2026-01-23T21:34:59Z</dcterms:created>
  <dcterms:modified xsi:type="dcterms:W3CDTF">2026-01-23T21:46:04Z</dcterms:modified>
</cp:coreProperties>
</file>