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erver\CONTABILIDAD\40_Portal Congreso\01_Armonización Contable\2025\4to Trim\02_Armonización Presupuestal\"/>
    </mc:Choice>
  </mc:AlternateContent>
  <xr:revisionPtr revIDLastSave="0" documentId="8_{3BC2F891-A9F7-4A39-80CE-786A73F4BF2E}" xr6:coauthVersionLast="47" xr6:coauthVersionMax="47" xr10:uidLastSave="{00000000-0000-0000-0000-000000000000}"/>
  <bookViews>
    <workbookView xWindow="-120" yWindow="-120" windowWidth="29040" windowHeight="15720" xr2:uid="{0FC01697-00A2-41BC-A886-48AC209F9D64}"/>
  </bookViews>
  <sheets>
    <sheet name="COG" sheetId="1" r:id="rId1"/>
  </sheets>
  <definedNames>
    <definedName name="_xlnm._FilterDatabase" localSheetId="0" hidden="1">COG!$A$3:$G$75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" i="1" l="1"/>
  <c r="D4" i="1" s="1"/>
  <c r="C4" i="1"/>
  <c r="E4" i="1"/>
  <c r="F4" i="1"/>
  <c r="D5" i="1"/>
  <c r="G5" i="1"/>
  <c r="D6" i="1"/>
  <c r="G6" i="1" s="1"/>
  <c r="D7" i="1"/>
  <c r="G7" i="1" s="1"/>
  <c r="D8" i="1"/>
  <c r="G8" i="1"/>
  <c r="D9" i="1"/>
  <c r="G9" i="1"/>
  <c r="D10" i="1"/>
  <c r="G10" i="1" s="1"/>
  <c r="D11" i="1"/>
  <c r="G11" i="1" s="1"/>
  <c r="B12" i="1"/>
  <c r="C12" i="1"/>
  <c r="D12" i="1"/>
  <c r="G12" i="1" s="1"/>
  <c r="E12" i="1"/>
  <c r="F12" i="1"/>
  <c r="D13" i="1"/>
  <c r="G13" i="1" s="1"/>
  <c r="D14" i="1"/>
  <c r="G14" i="1"/>
  <c r="D15" i="1"/>
  <c r="G15" i="1"/>
  <c r="D16" i="1"/>
  <c r="G16" i="1" s="1"/>
  <c r="D17" i="1"/>
  <c r="G17" i="1" s="1"/>
  <c r="D18" i="1"/>
  <c r="G18" i="1"/>
  <c r="D19" i="1"/>
  <c r="G19" i="1"/>
  <c r="D20" i="1"/>
  <c r="G20" i="1" s="1"/>
  <c r="D21" i="1"/>
  <c r="G21" i="1" s="1"/>
  <c r="B22" i="1"/>
  <c r="C22" i="1"/>
  <c r="D22" i="1"/>
  <c r="G22" i="1" s="1"/>
  <c r="E22" i="1"/>
  <c r="F22" i="1"/>
  <c r="D23" i="1"/>
  <c r="G23" i="1"/>
  <c r="D24" i="1"/>
  <c r="G24" i="1"/>
  <c r="D25" i="1"/>
  <c r="G25" i="1"/>
  <c r="D26" i="1"/>
  <c r="G26" i="1" s="1"/>
  <c r="D27" i="1"/>
  <c r="G27" i="1"/>
  <c r="D28" i="1"/>
  <c r="G28" i="1"/>
  <c r="D29" i="1"/>
  <c r="G29" i="1"/>
  <c r="D30" i="1"/>
  <c r="G30" i="1" s="1"/>
  <c r="D31" i="1"/>
  <c r="G31" i="1"/>
  <c r="B32" i="1"/>
  <c r="C32" i="1"/>
  <c r="D32" i="1"/>
  <c r="G32" i="1" s="1"/>
  <c r="E32" i="1"/>
  <c r="F32" i="1"/>
  <c r="D33" i="1"/>
  <c r="G33" i="1"/>
  <c r="D34" i="1"/>
  <c r="G34" i="1"/>
  <c r="D35" i="1"/>
  <c r="G35" i="1"/>
  <c r="D36" i="1"/>
  <c r="G36" i="1" s="1"/>
  <c r="D37" i="1"/>
  <c r="G37" i="1"/>
  <c r="D38" i="1"/>
  <c r="G38" i="1"/>
  <c r="D39" i="1"/>
  <c r="G39" i="1"/>
  <c r="D40" i="1"/>
  <c r="G40" i="1" s="1"/>
  <c r="D41" i="1"/>
  <c r="G41" i="1"/>
  <c r="B42" i="1"/>
  <c r="C42" i="1"/>
  <c r="D42" i="1"/>
  <c r="G42" i="1" s="1"/>
  <c r="E42" i="1"/>
  <c r="F42" i="1"/>
  <c r="D43" i="1"/>
  <c r="G43" i="1"/>
  <c r="D44" i="1"/>
  <c r="G44" i="1"/>
  <c r="D45" i="1"/>
  <c r="G45" i="1"/>
  <c r="D46" i="1"/>
  <c r="G46" i="1" s="1"/>
  <c r="D47" i="1"/>
  <c r="G47" i="1"/>
  <c r="D48" i="1"/>
  <c r="G48" i="1"/>
  <c r="D49" i="1"/>
  <c r="G49" i="1"/>
  <c r="D50" i="1"/>
  <c r="G50" i="1" s="1"/>
  <c r="D51" i="1"/>
  <c r="G51" i="1"/>
  <c r="B52" i="1"/>
  <c r="C52" i="1"/>
  <c r="D52" i="1"/>
  <c r="G52" i="1" s="1"/>
  <c r="E52" i="1"/>
  <c r="F52" i="1"/>
  <c r="D53" i="1"/>
  <c r="G53" i="1"/>
  <c r="D54" i="1"/>
  <c r="G54" i="1"/>
  <c r="D55" i="1"/>
  <c r="G55" i="1"/>
  <c r="B56" i="1"/>
  <c r="D56" i="1" s="1"/>
  <c r="G56" i="1" s="1"/>
  <c r="C56" i="1"/>
  <c r="E56" i="1"/>
  <c r="F56" i="1"/>
  <c r="D57" i="1"/>
  <c r="G57" i="1"/>
  <c r="D58" i="1"/>
  <c r="G58" i="1" s="1"/>
  <c r="D59" i="1"/>
  <c r="G59" i="1"/>
  <c r="D60" i="1"/>
  <c r="G60" i="1"/>
  <c r="D61" i="1"/>
  <c r="G61" i="1"/>
  <c r="D62" i="1"/>
  <c r="G62" i="1" s="1"/>
  <c r="D63" i="1"/>
  <c r="G63" i="1"/>
  <c r="B64" i="1"/>
  <c r="C64" i="1"/>
  <c r="D64" i="1"/>
  <c r="G64" i="1" s="1"/>
  <c r="E64" i="1"/>
  <c r="F64" i="1"/>
  <c r="D65" i="1"/>
  <c r="G65" i="1"/>
  <c r="D66" i="1"/>
  <c r="G66" i="1"/>
  <c r="D67" i="1"/>
  <c r="G67" i="1"/>
  <c r="B68" i="1"/>
  <c r="D68" i="1" s="1"/>
  <c r="G68" i="1" s="1"/>
  <c r="C68" i="1"/>
  <c r="E68" i="1"/>
  <c r="F68" i="1"/>
  <c r="D69" i="1"/>
  <c r="G69" i="1"/>
  <c r="D70" i="1"/>
  <c r="G70" i="1" s="1"/>
  <c r="D71" i="1"/>
  <c r="G71" i="1"/>
  <c r="D72" i="1"/>
  <c r="G72" i="1"/>
  <c r="D73" i="1"/>
  <c r="G73" i="1"/>
  <c r="D74" i="1"/>
  <c r="G74" i="1" s="1"/>
  <c r="D75" i="1"/>
  <c r="G75" i="1"/>
  <c r="B76" i="1"/>
  <c r="C76" i="1"/>
  <c r="E76" i="1"/>
  <c r="F76" i="1"/>
  <c r="D76" i="1" l="1"/>
  <c r="G4" i="1"/>
  <c r="G76" i="1" s="1"/>
</calcChain>
</file>

<file path=xl/sharedStrings.xml><?xml version="1.0" encoding="utf-8"?>
<sst xmlns="http://schemas.openxmlformats.org/spreadsheetml/2006/main" count="83" uniqueCount="83">
  <si>
    <t>Bajo protesta de decir verdad declaramos que los Estados Financieros y sus notas, son razonablemente correctos y son responsabilidad del emisor.</t>
  </si>
  <si>
    <t xml:space="preserve">	Total del Egreso</t>
  </si>
  <si>
    <t>Adeudos de Ejercicios Fiscales Anteriores (Adefas)</t>
  </si>
  <si>
    <t>Apoyos Financieros</t>
  </si>
  <si>
    <t>Costo por Coberturas</t>
  </si>
  <si>
    <t>Gastos de la Deuda Pública</t>
  </si>
  <si>
    <t>Comisiones de la Deuda Pública</t>
  </si>
  <si>
    <t>Intereses de la Deuda Pública</t>
  </si>
  <si>
    <t>Amortización de la Deuda Pública</t>
  </si>
  <si>
    <t>Deuda Pública</t>
  </si>
  <si>
    <t>Convenios</t>
  </si>
  <si>
    <t>Aportaciones</t>
  </si>
  <si>
    <t>Participaciones</t>
  </si>
  <si>
    <t>Participaciones y Aportaciones</t>
  </si>
  <si>
    <t>Provisiones para Contingencias y Otras Erogaciones Especiales</t>
  </si>
  <si>
    <t>Otras Inversiones Financieras</t>
  </si>
  <si>
    <t>Inversiones en Fideicomisos, Mandatos y Otros Análogos</t>
  </si>
  <si>
    <t>Concesión de Préstamos</t>
  </si>
  <si>
    <t>Compra de Títulos y Valores</t>
  </si>
  <si>
    <t>Acciones y Participaciones de Capital</t>
  </si>
  <si>
    <t>Inversiones Para el Fomento de Actividades Productivas</t>
  </si>
  <si>
    <t>Inversiones Financieras y Otras Provisiones</t>
  </si>
  <si>
    <t>Proyectos Productivos y Acciones de Fomento</t>
  </si>
  <si>
    <t>Obra Pública en Bienes Propios</t>
  </si>
  <si>
    <t>Obra Pública en Bienes de Dominio Público</t>
  </si>
  <si>
    <t>Inversión Pública</t>
  </si>
  <si>
    <t>Activos Intangibles</t>
  </si>
  <si>
    <t>Bienes Inmuebles</t>
  </si>
  <si>
    <t>Activos Biológicos</t>
  </si>
  <si>
    <t>Maquinaria, Otros Equipos y Herramientas</t>
  </si>
  <si>
    <t>Equipo de Defensa y Seguridad</t>
  </si>
  <si>
    <t>Vehículos y Equipo de Transporte</t>
  </si>
  <si>
    <t>Equipo e Instrumental Médico y de Laboratorio</t>
  </si>
  <si>
    <t>Mobiliario y Equipo Educacional y Recreativo</t>
  </si>
  <si>
    <t>Mobiliario y Equipo de Administración</t>
  </si>
  <si>
    <t>Bienes Muebles, Inmuebles e Intangibles</t>
  </si>
  <si>
    <t>Transferencias al Exterior</t>
  </si>
  <si>
    <t>Donativos</t>
  </si>
  <si>
    <t>Transferencias a la Seguridad Social</t>
  </si>
  <si>
    <t>Transferencias a Fideicomisos, Mandatos y Otros Análogos</t>
  </si>
  <si>
    <t>Pensiones y Jubilaciones</t>
  </si>
  <si>
    <t>Ayudas Sociales</t>
  </si>
  <si>
    <t>Subsidios y Subvenciones</t>
  </si>
  <si>
    <t>Transferencias al Resto del Sector Público</t>
  </si>
  <si>
    <t>Transferencias Internas y Asignaciones al Sector Público</t>
  </si>
  <si>
    <t>Transferencias, Asignaciones, Subsidios y Otras Ayudas</t>
  </si>
  <si>
    <t>Otros Servicios Generales</t>
  </si>
  <si>
    <t>Servicios Oficiales</t>
  </si>
  <si>
    <t>Servicios de Traslado y Viáticos</t>
  </si>
  <si>
    <t>Servicios de Comunicación Social y Publicidad</t>
  </si>
  <si>
    <t>Servicios de Instalación, Reparación, Mantenimiento y Conservación</t>
  </si>
  <si>
    <t>Servicios Financieros, Bancarios y Comerciales</t>
  </si>
  <si>
    <t>Servicios Profesionales, Científicos, Técnicos y Otros Servicios</t>
  </si>
  <si>
    <t>Servicios de Arrendamiento</t>
  </si>
  <si>
    <t>Servicios Básicos</t>
  </si>
  <si>
    <t>Servicios Generales</t>
  </si>
  <si>
    <t>Herramientas, Refacciones y Accesorios Menores</t>
  </si>
  <si>
    <t>Materiales y Suministros Para Seguridad</t>
  </si>
  <si>
    <t>Vestuario, Blancos, Prendas de Protección y Artículos Deportivos</t>
  </si>
  <si>
    <t>Combustibles, Lubricantes y Aditivos</t>
  </si>
  <si>
    <t>Productos Químicos, Farmacéuticos y de Laboratorio</t>
  </si>
  <si>
    <t>Materiales y Artículos de Construcción y de Reparación</t>
  </si>
  <si>
    <t>Materias Primas y Materiales de Producción y Comercialización</t>
  </si>
  <si>
    <t>Alimentos y Utensilios</t>
  </si>
  <si>
    <t>Materiales de Administración, Emisión de Documentos y Artículos Oficiales</t>
  </si>
  <si>
    <t>Materiales y Suministros</t>
  </si>
  <si>
    <t>Pago de Estímulos a Servidores Públicos</t>
  </si>
  <si>
    <t>Previsiones</t>
  </si>
  <si>
    <t>Otras Prestaciones Sociales y Económicas</t>
  </si>
  <si>
    <t>Seguridad Social</t>
  </si>
  <si>
    <t>Remuneraciones Adicionales y Especiales</t>
  </si>
  <si>
    <t>Remuneraciones al Personal de Carácter Transitorio</t>
  </si>
  <si>
    <t>Remuneraciones al Personal de Carácter Permanente</t>
  </si>
  <si>
    <t>Servicios Personales</t>
  </si>
  <si>
    <t>Pagado</t>
  </si>
  <si>
    <t>Devengado</t>
  </si>
  <si>
    <t>Modificado</t>
  </si>
  <si>
    <t>Ampliaciones/ (Reducciones)</t>
  </si>
  <si>
    <t>Aprobado</t>
  </si>
  <si>
    <t>Concepto</t>
  </si>
  <si>
    <t>Subejercicio</t>
  </si>
  <si>
    <t>Egresos</t>
  </si>
  <si>
    <t>Poder Legislativo del Estado de Guanajuato
Estado Analítico del Ejercicio del Presupuesto de Egresos
Clasificación por Objeto del Gasto (Capítulo y Concepto)
Del 01 de Enero al 31 de Diciembre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</si>
</sst>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color theme="1"/>
      <name val="Times New Roman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26">
    <xf numFmtId="0" fontId="0" fillId="0" borderId="0" xfId="0"/>
    <xf numFmtId="0" fontId="0" fillId="0" borderId="0" xfId="0" applyProtection="1">
      <protection locked="0"/>
    </xf>
    <xf numFmtId="4" fontId="0" fillId="0" borderId="0" xfId="0" applyNumberFormat="1" applyProtection="1">
      <protection locked="0"/>
    </xf>
    <xf numFmtId="0" fontId="1" fillId="0" borderId="0" xfId="1" applyAlignment="1">
      <alignment horizontal="center" vertical="center" wrapText="1"/>
    </xf>
    <xf numFmtId="0" fontId="1" fillId="0" borderId="0" xfId="1" applyAlignment="1">
      <alignment horizontal="center" vertical="center" wrapText="1"/>
    </xf>
    <xf numFmtId="4" fontId="2" fillId="0" borderId="1" xfId="0" applyNumberFormat="1" applyFont="1" applyBorder="1" applyAlignment="1" applyProtection="1">
      <alignment horizontal="right" vertical="center"/>
      <protection locked="0"/>
    </xf>
    <xf numFmtId="4" fontId="2" fillId="0" borderId="2" xfId="0" applyNumberFormat="1" applyFont="1" applyBorder="1" applyAlignment="1" applyProtection="1">
      <alignment horizontal="right" vertical="center"/>
      <protection locked="0"/>
    </xf>
    <xf numFmtId="0" fontId="2" fillId="0" borderId="3" xfId="0" applyFont="1" applyBorder="1" applyAlignment="1" applyProtection="1">
      <alignment horizontal="left" vertical="center" indent="1"/>
      <protection locked="0"/>
    </xf>
    <xf numFmtId="4" fontId="3" fillId="0" borderId="4" xfId="0" applyNumberFormat="1" applyFont="1" applyBorder="1" applyProtection="1">
      <protection locked="0"/>
    </xf>
    <xf numFmtId="4" fontId="3" fillId="0" borderId="2" xfId="0" applyNumberFormat="1" applyFont="1" applyBorder="1" applyProtection="1">
      <protection locked="0"/>
    </xf>
    <xf numFmtId="0" fontId="3" fillId="0" borderId="3" xfId="0" applyFont="1" applyBorder="1" applyAlignment="1">
      <alignment horizontal="left" indent="2"/>
    </xf>
    <xf numFmtId="0" fontId="3" fillId="0" borderId="5" xfId="0" applyFont="1" applyBorder="1" applyAlignment="1">
      <alignment horizontal="left" indent="2"/>
    </xf>
    <xf numFmtId="4" fontId="2" fillId="0" borderId="4" xfId="0" applyNumberFormat="1" applyFont="1" applyBorder="1" applyProtection="1">
      <protection locked="0"/>
    </xf>
    <xf numFmtId="0" fontId="2" fillId="0" borderId="5" xfId="0" applyFont="1" applyBorder="1" applyAlignment="1">
      <alignment horizontal="left" indent="1"/>
    </xf>
    <xf numFmtId="4" fontId="2" fillId="2" borderId="2" xfId="2" applyNumberFormat="1" applyFont="1" applyFill="1" applyBorder="1" applyAlignment="1">
      <alignment horizontal="center" vertical="center" wrapText="1"/>
    </xf>
    <xf numFmtId="4" fontId="2" fillId="2" borderId="1" xfId="2" applyNumberFormat="1" applyFont="1" applyFill="1" applyBorder="1" applyAlignment="1">
      <alignment horizontal="center" vertical="center" wrapText="1"/>
    </xf>
    <xf numFmtId="4" fontId="2" fillId="2" borderId="6" xfId="2" applyNumberFormat="1" applyFont="1" applyFill="1" applyBorder="1" applyAlignment="1">
      <alignment horizontal="center" vertical="center" wrapText="1"/>
    </xf>
    <xf numFmtId="0" fontId="2" fillId="2" borderId="2" xfId="2" applyFont="1" applyFill="1" applyBorder="1" applyAlignment="1">
      <alignment horizontal="center" vertical="center"/>
    </xf>
    <xf numFmtId="4" fontId="2" fillId="2" borderId="7" xfId="2" applyNumberFormat="1" applyFont="1" applyFill="1" applyBorder="1" applyAlignment="1">
      <alignment horizontal="center" vertical="center" wrapText="1"/>
    </xf>
    <xf numFmtId="0" fontId="2" fillId="2" borderId="6" xfId="2" applyFont="1" applyFill="1" applyBorder="1" applyAlignment="1" applyProtection="1">
      <alignment horizontal="centerContinuous" vertical="center" wrapText="1"/>
      <protection locked="0"/>
    </xf>
    <xf numFmtId="0" fontId="2" fillId="2" borderId="8" xfId="2" applyFont="1" applyFill="1" applyBorder="1" applyAlignment="1" applyProtection="1">
      <alignment horizontal="centerContinuous" vertical="center" wrapText="1"/>
      <protection locked="0"/>
    </xf>
    <xf numFmtId="0" fontId="2" fillId="2" borderId="9" xfId="2" applyFont="1" applyFill="1" applyBorder="1" applyAlignment="1" applyProtection="1">
      <alignment horizontal="centerContinuous" vertical="center" wrapText="1"/>
      <protection locked="0"/>
    </xf>
    <xf numFmtId="0" fontId="2" fillId="2" borderId="7" xfId="2" applyFont="1" applyFill="1" applyBorder="1" applyAlignment="1">
      <alignment horizontal="center" vertical="center"/>
    </xf>
    <xf numFmtId="0" fontId="5" fillId="0" borderId="6" xfId="2" applyFont="1" applyBorder="1" applyAlignment="1" applyProtection="1">
      <alignment horizontal="center" vertical="center" wrapText="1"/>
      <protection locked="0"/>
    </xf>
    <xf numFmtId="0" fontId="5" fillId="0" borderId="10" xfId="2" applyFont="1" applyBorder="1" applyAlignment="1" applyProtection="1">
      <alignment horizontal="center" vertical="center" wrapText="1"/>
      <protection locked="0"/>
    </xf>
    <xf numFmtId="0" fontId="5" fillId="0" borderId="11" xfId="2" applyFont="1" applyBorder="1" applyAlignment="1" applyProtection="1">
      <alignment horizontal="center" vertical="center" wrapText="1"/>
      <protection locked="0"/>
    </xf>
  </cellXfs>
  <cellStyles count="3">
    <cellStyle name="Normal" xfId="0" builtinId="0"/>
    <cellStyle name="Normal 2 2" xfId="1" xr:uid="{8A873617-5CC7-492E-8B1B-B4F606C31521}"/>
    <cellStyle name="Normal 3" xfId="2" xr:uid="{A574D359-55A6-4E11-AE0D-D1CE67B3FD9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1598083</xdr:colOff>
      <xdr:row>84</xdr:row>
      <xdr:rowOff>10103</xdr:rowOff>
    </xdr:from>
    <xdr:to>
      <xdr:col>1</xdr:col>
      <xdr:colOff>627687</xdr:colOff>
      <xdr:row>84</xdr:row>
      <xdr:rowOff>10103</xdr:rowOff>
    </xdr:to>
    <xdr:cxnSp macro="">
      <xdr:nvCxnSpPr>
        <xdr:cNvPr id="2" name="4 Conector recto">
          <a:extLst>
            <a:ext uri="{FF2B5EF4-FFF2-40B4-BE49-F238E27FC236}">
              <a16:creationId xmlns:a16="http://schemas.microsoft.com/office/drawing/2014/main" id="{C3876168-AF1A-487D-8CDE-8D468775F544}"/>
            </a:ext>
          </a:extLst>
        </xdr:cNvPr>
        <xdr:cNvCxnSpPr/>
      </xdr:nvCxnSpPr>
      <xdr:spPr>
        <a:xfrm>
          <a:off x="1598083" y="12011603"/>
          <a:ext cx="2591954" cy="0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2599251</xdr:colOff>
      <xdr:row>79</xdr:row>
      <xdr:rowOff>120651</xdr:rowOff>
    </xdr:from>
    <xdr:to>
      <xdr:col>0</xdr:col>
      <xdr:colOff>3145928</xdr:colOff>
      <xdr:row>81</xdr:row>
      <xdr:rowOff>99484</xdr:rowOff>
    </xdr:to>
    <xdr:sp macro="" textlink="">
      <xdr:nvSpPr>
        <xdr:cNvPr id="3" name="6 CuadroTexto">
          <a:extLst>
            <a:ext uri="{FF2B5EF4-FFF2-40B4-BE49-F238E27FC236}">
              <a16:creationId xmlns:a16="http://schemas.microsoft.com/office/drawing/2014/main" id="{874A5083-1DA6-438E-85F1-C76E193895A9}"/>
            </a:ext>
          </a:extLst>
        </xdr:cNvPr>
        <xdr:cNvSpPr txBox="1"/>
      </xdr:nvSpPr>
      <xdr:spPr>
        <a:xfrm>
          <a:off x="2599251" y="11407776"/>
          <a:ext cx="546677" cy="26458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>
              <a:latin typeface="Arial" pitchFamily="34" charset="0"/>
              <a:cs typeface="Arial" pitchFamily="34" charset="0"/>
            </a:rPr>
            <a:t>Firma</a:t>
          </a:r>
        </a:p>
      </xdr:txBody>
    </xdr:sp>
    <xdr:clientData/>
  </xdr:twoCellAnchor>
  <xdr:twoCellAnchor>
    <xdr:from>
      <xdr:col>3</xdr:col>
      <xdr:colOff>211666</xdr:colOff>
      <xdr:row>84</xdr:row>
      <xdr:rowOff>22225</xdr:rowOff>
    </xdr:from>
    <xdr:to>
      <xdr:col>5</xdr:col>
      <xdr:colOff>644525</xdr:colOff>
      <xdr:row>84</xdr:row>
      <xdr:rowOff>22226</xdr:rowOff>
    </xdr:to>
    <xdr:cxnSp macro="">
      <xdr:nvCxnSpPr>
        <xdr:cNvPr id="4" name="4 Conector recto">
          <a:extLst>
            <a:ext uri="{FF2B5EF4-FFF2-40B4-BE49-F238E27FC236}">
              <a16:creationId xmlns:a16="http://schemas.microsoft.com/office/drawing/2014/main" id="{9E224E64-1B3A-40D2-9EF9-BF1B73580183}"/>
            </a:ext>
          </a:extLst>
        </xdr:cNvPr>
        <xdr:cNvCxnSpPr/>
      </xdr:nvCxnSpPr>
      <xdr:spPr>
        <a:xfrm flipV="1">
          <a:off x="5955241" y="12023725"/>
          <a:ext cx="2528359" cy="1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914387</xdr:colOff>
      <xdr:row>79</xdr:row>
      <xdr:rowOff>122555</xdr:rowOff>
    </xdr:from>
    <xdr:to>
      <xdr:col>4</xdr:col>
      <xdr:colOff>929640</xdr:colOff>
      <xdr:row>81</xdr:row>
      <xdr:rowOff>112059</xdr:rowOff>
    </xdr:to>
    <xdr:sp macro="" textlink="">
      <xdr:nvSpPr>
        <xdr:cNvPr id="5" name="6 CuadroTexto">
          <a:extLst>
            <a:ext uri="{FF2B5EF4-FFF2-40B4-BE49-F238E27FC236}">
              <a16:creationId xmlns:a16="http://schemas.microsoft.com/office/drawing/2014/main" id="{EBDA31A5-2019-4365-BEEE-0712DA5BD189}"/>
            </a:ext>
          </a:extLst>
        </xdr:cNvPr>
        <xdr:cNvSpPr txBox="1"/>
      </xdr:nvSpPr>
      <xdr:spPr>
        <a:xfrm>
          <a:off x="6657962" y="11409680"/>
          <a:ext cx="1063003" cy="27525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000">
              <a:latin typeface="Arial" pitchFamily="34" charset="0"/>
              <a:cs typeface="Arial" pitchFamily="34" charset="0"/>
            </a:rPr>
            <a:t>Firma</a:t>
          </a:r>
        </a:p>
      </xdr:txBody>
    </xdr:sp>
    <xdr:clientData/>
  </xdr:twoCellAnchor>
  <xdr:twoCellAnchor>
    <xdr:from>
      <xdr:col>0</xdr:col>
      <xdr:colOff>1377950</xdr:colOff>
      <xdr:row>84</xdr:row>
      <xdr:rowOff>50801</xdr:rowOff>
    </xdr:from>
    <xdr:to>
      <xdr:col>1</xdr:col>
      <xdr:colOff>738581</xdr:colOff>
      <xdr:row>89</xdr:row>
      <xdr:rowOff>12700</xdr:rowOff>
    </xdr:to>
    <xdr:sp macro="" textlink="">
      <xdr:nvSpPr>
        <xdr:cNvPr id="6" name="9 CuadroTexto">
          <a:extLst>
            <a:ext uri="{FF2B5EF4-FFF2-40B4-BE49-F238E27FC236}">
              <a16:creationId xmlns:a16="http://schemas.microsoft.com/office/drawing/2014/main" id="{1869FDB8-BBFC-4BA0-84CA-8E96C93E6507}"/>
            </a:ext>
          </a:extLst>
        </xdr:cNvPr>
        <xdr:cNvSpPr txBox="1"/>
      </xdr:nvSpPr>
      <xdr:spPr>
        <a:xfrm>
          <a:off x="1377950" y="12052301"/>
          <a:ext cx="2922981" cy="67627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Lic.</a:t>
          </a:r>
          <a:r>
            <a:rPr lang="es-MX" sz="11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es-MX" sz="11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Javier</a:t>
          </a:r>
          <a:r>
            <a:rPr lang="es-MX" sz="11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Alfonso Torres Mereles </a:t>
          </a:r>
          <a:r>
            <a:rPr lang="es-MX" sz="11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Secretario General </a:t>
          </a:r>
          <a:r>
            <a:rPr lang="es-MX" sz="11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endParaRPr lang="es-MX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100" b="1" baseline="0">
              <a:effectLst/>
              <a:latin typeface="Arial" panose="020B0604020202020204" pitchFamily="34" charset="0"/>
              <a:cs typeface="Arial" panose="020B0604020202020204" pitchFamily="34" charset="0"/>
            </a:rPr>
            <a:t>Congreso del Estado de Guanajuato</a:t>
          </a:r>
          <a:endParaRPr lang="es-MX" sz="1100" b="1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3</xdr:col>
      <xdr:colOff>111125</xdr:colOff>
      <xdr:row>84</xdr:row>
      <xdr:rowOff>79376</xdr:rowOff>
    </xdr:from>
    <xdr:to>
      <xdr:col>5</xdr:col>
      <xdr:colOff>863600</xdr:colOff>
      <xdr:row>89</xdr:row>
      <xdr:rowOff>76200</xdr:rowOff>
    </xdr:to>
    <xdr:sp macro="" textlink="">
      <xdr:nvSpPr>
        <xdr:cNvPr id="7" name="9 CuadroTexto">
          <a:extLst>
            <a:ext uri="{FF2B5EF4-FFF2-40B4-BE49-F238E27FC236}">
              <a16:creationId xmlns:a16="http://schemas.microsoft.com/office/drawing/2014/main" id="{7987A5E2-4872-4012-880E-8D471CB54FDF}"/>
            </a:ext>
          </a:extLst>
        </xdr:cNvPr>
        <xdr:cNvSpPr txBox="1"/>
      </xdr:nvSpPr>
      <xdr:spPr>
        <a:xfrm>
          <a:off x="5854700" y="12080876"/>
          <a:ext cx="2847975" cy="71119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C.P. Artemio Torres Gómez </a:t>
          </a:r>
        </a:p>
        <a:p>
          <a:pPr algn="ctr"/>
          <a:r>
            <a:rPr lang="es-MX" sz="11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Director General de Administración</a:t>
          </a:r>
          <a:endParaRPr lang="es-MX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1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Congreso del Estado de Guanajuato</a:t>
          </a:r>
          <a:endParaRPr lang="es-MX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oneCellAnchor>
    <xdr:from>
      <xdr:col>0</xdr:col>
      <xdr:colOff>111724</xdr:colOff>
      <xdr:row>0</xdr:row>
      <xdr:rowOff>152400</xdr:rowOff>
    </xdr:from>
    <xdr:ext cx="1666090" cy="441163"/>
    <xdr:pic>
      <xdr:nvPicPr>
        <xdr:cNvPr id="8" name="Imagen 7" descr="Texto&#10;&#10;Descripción generada automáticamente con confianza baja">
          <a:extLst>
            <a:ext uri="{FF2B5EF4-FFF2-40B4-BE49-F238E27FC236}">
              <a16:creationId xmlns:a16="http://schemas.microsoft.com/office/drawing/2014/main" id="{0B411950-C3DB-4468-9360-30C1DCC5B9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4" y="142875"/>
          <a:ext cx="1666090" cy="441163"/>
        </a:xfrm>
        <a:prstGeom prst="rect">
          <a:avLst/>
        </a:prstGeom>
        <a:noFill/>
        <a:ln>
          <a:noFill/>
        </a:ln>
      </xdr:spPr>
    </xdr:pic>
    <xdr:clientData/>
  </xdr:oneCellAnchor>
  <xdr:twoCellAnchor>
    <xdr:from>
      <xdr:col>0</xdr:col>
      <xdr:colOff>85725</xdr:colOff>
      <xdr:row>0</xdr:row>
      <xdr:rowOff>428512</xdr:rowOff>
    </xdr:from>
    <xdr:to>
      <xdr:col>0</xdr:col>
      <xdr:colOff>1838325</xdr:colOff>
      <xdr:row>0</xdr:row>
      <xdr:rowOff>1043965</xdr:rowOff>
    </xdr:to>
    <xdr:sp macro="" textlink="">
      <xdr:nvSpPr>
        <xdr:cNvPr id="9" name="CuadroTexto 8">
          <a:extLst>
            <a:ext uri="{FF2B5EF4-FFF2-40B4-BE49-F238E27FC236}">
              <a16:creationId xmlns:a16="http://schemas.microsoft.com/office/drawing/2014/main" id="{AEB28826-3FEB-4551-B441-550A3112FC6B}"/>
            </a:ext>
          </a:extLst>
        </xdr:cNvPr>
        <xdr:cNvSpPr txBox="1"/>
      </xdr:nvSpPr>
      <xdr:spPr>
        <a:xfrm>
          <a:off x="85725" y="142762"/>
          <a:ext cx="1752600" cy="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419" sz="800" b="1">
              <a:solidFill>
                <a:schemeClr val="tx1">
                  <a:lumMod val="75000"/>
                  <a:lumOff val="25000"/>
                </a:schemeClr>
              </a:solidFill>
            </a:rPr>
            <a:t>INFORMACIÓN FINANCIERA</a:t>
          </a:r>
        </a:p>
        <a:p>
          <a:pPr algn="ctr"/>
          <a:r>
            <a:rPr lang="es-419" sz="800" b="1">
              <a:solidFill>
                <a:schemeClr val="tx1">
                  <a:lumMod val="75000"/>
                  <a:lumOff val="25000"/>
                </a:schemeClr>
              </a:solidFill>
            </a:rPr>
            <a:t>CUARTO TRIMESTRE 2025</a:t>
          </a:r>
          <a:endParaRPr lang="es-419" sz="1100" b="1">
            <a:solidFill>
              <a:schemeClr val="tx1">
                <a:lumMod val="75000"/>
                <a:lumOff val="25000"/>
              </a:schemeClr>
            </a:solidFill>
          </a:endParaRPr>
        </a:p>
      </xdr:txBody>
    </xdr:sp>
    <xdr:clientData/>
  </xdr:twoCellAnchor>
  <xdr:oneCellAnchor>
    <xdr:from>
      <xdr:col>5</xdr:col>
      <xdr:colOff>285750</xdr:colOff>
      <xdr:row>0</xdr:row>
      <xdr:rowOff>114300</xdr:rowOff>
    </xdr:from>
    <xdr:ext cx="1501140" cy="640981"/>
    <xdr:pic>
      <xdr:nvPicPr>
        <xdr:cNvPr id="10" name="Imagen 9">
          <a:extLst>
            <a:ext uri="{FF2B5EF4-FFF2-40B4-BE49-F238E27FC236}">
              <a16:creationId xmlns:a16="http://schemas.microsoft.com/office/drawing/2014/main" id="{622F5CFF-61C7-4ED5-A93F-3605966B8E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24825" y="114300"/>
          <a:ext cx="1501140" cy="64098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D687E8-B74F-4F4F-861D-36B40DB6D895}">
  <sheetPr codeName="Hoja2">
    <pageSetUpPr fitToPage="1"/>
  </sheetPr>
  <dimension ref="A1:I1048569"/>
  <sheetViews>
    <sheetView showGridLines="0" tabSelected="1" zoomScaleNormal="100" workbookViewId="0">
      <selection activeCell="B4" sqref="B4:G76"/>
    </sheetView>
  </sheetViews>
  <sheetFormatPr baseColWidth="10" defaultColWidth="0" defaultRowHeight="11.25" zeroHeight="1" x14ac:dyDescent="0.2"/>
  <cols>
    <col min="1" max="1" width="62.33203125" style="1" bestFit="1" customWidth="1"/>
    <col min="2" max="2" width="18.33203125" style="1" customWidth="1"/>
    <col min="3" max="3" width="19.83203125" style="1" customWidth="1"/>
    <col min="4" max="7" width="18.33203125" style="1" customWidth="1"/>
    <col min="8" max="8" width="1.33203125" style="1" customWidth="1"/>
    <col min="9" max="9" width="0" style="1" hidden="1" customWidth="1"/>
    <col min="10" max="16384" width="12" style="1" hidden="1"/>
  </cols>
  <sheetData>
    <row r="1" spans="1:7" ht="97.5" customHeight="1" x14ac:dyDescent="0.2">
      <c r="A1" s="25" t="s">
        <v>82</v>
      </c>
      <c r="B1" s="24"/>
      <c r="C1" s="24"/>
      <c r="D1" s="24"/>
      <c r="E1" s="24"/>
      <c r="F1" s="24"/>
      <c r="G1" s="23"/>
    </row>
    <row r="2" spans="1:7" x14ac:dyDescent="0.2">
      <c r="A2" s="22"/>
      <c r="B2" s="21" t="s">
        <v>81</v>
      </c>
      <c r="C2" s="20"/>
      <c r="D2" s="20"/>
      <c r="E2" s="20"/>
      <c r="F2" s="19"/>
      <c r="G2" s="18" t="s">
        <v>80</v>
      </c>
    </row>
    <row r="3" spans="1:7" ht="24.95" customHeight="1" x14ac:dyDescent="0.2">
      <c r="A3" s="17" t="s">
        <v>79</v>
      </c>
      <c r="B3" s="16" t="s">
        <v>78</v>
      </c>
      <c r="C3" s="15" t="s">
        <v>77</v>
      </c>
      <c r="D3" s="15" t="s">
        <v>76</v>
      </c>
      <c r="E3" s="15" t="s">
        <v>75</v>
      </c>
      <c r="F3" s="15" t="s">
        <v>74</v>
      </c>
      <c r="G3" s="14"/>
    </row>
    <row r="4" spans="1:7" x14ac:dyDescent="0.2">
      <c r="A4" s="13" t="s">
        <v>73</v>
      </c>
      <c r="B4" s="12">
        <f>SUM(B5:B11)</f>
        <v>530930805</v>
      </c>
      <c r="C4" s="12">
        <f>SUM(C5:C11)</f>
        <v>1768142.9299999995</v>
      </c>
      <c r="D4" s="12">
        <f>B4+C4</f>
        <v>532698947.93000001</v>
      </c>
      <c r="E4" s="12">
        <f>SUM(E5:E11)</f>
        <v>532698947.93000001</v>
      </c>
      <c r="F4" s="12">
        <f>SUM(F5:F11)</f>
        <v>522407327.80000001</v>
      </c>
      <c r="G4" s="12">
        <f>D4-E4</f>
        <v>0</v>
      </c>
    </row>
    <row r="5" spans="1:7" x14ac:dyDescent="0.2">
      <c r="A5" s="11" t="s">
        <v>72</v>
      </c>
      <c r="B5" s="8">
        <v>106253740</v>
      </c>
      <c r="C5" s="8">
        <v>186019.57</v>
      </c>
      <c r="D5" s="8">
        <f>+B5+C5</f>
        <v>106439759.56999999</v>
      </c>
      <c r="E5" s="8">
        <v>106439759.56999999</v>
      </c>
      <c r="F5" s="8">
        <v>106439759.56999999</v>
      </c>
      <c r="G5" s="8">
        <f>D5-E5</f>
        <v>0</v>
      </c>
    </row>
    <row r="6" spans="1:7" x14ac:dyDescent="0.2">
      <c r="A6" s="11" t="s">
        <v>71</v>
      </c>
      <c r="B6" s="8">
        <v>33789511</v>
      </c>
      <c r="C6" s="8">
        <v>-11215558.43</v>
      </c>
      <c r="D6" s="8">
        <f>+B6+C6</f>
        <v>22573952.57</v>
      </c>
      <c r="E6" s="8">
        <v>22573952.57</v>
      </c>
      <c r="F6" s="8">
        <v>22573952.57</v>
      </c>
      <c r="G6" s="8">
        <f>D6-E6</f>
        <v>0</v>
      </c>
    </row>
    <row r="7" spans="1:7" x14ac:dyDescent="0.2">
      <c r="A7" s="11" t="s">
        <v>70</v>
      </c>
      <c r="B7" s="8">
        <v>167306341</v>
      </c>
      <c r="C7" s="8">
        <v>15130974.98</v>
      </c>
      <c r="D7" s="8">
        <f>+B7+C7</f>
        <v>182437315.97999999</v>
      </c>
      <c r="E7" s="8">
        <v>182437315.97999999</v>
      </c>
      <c r="F7" s="8">
        <v>178810697.43000001</v>
      </c>
      <c r="G7" s="8">
        <f>D7-E7</f>
        <v>0</v>
      </c>
    </row>
    <row r="8" spans="1:7" x14ac:dyDescent="0.2">
      <c r="A8" s="11" t="s">
        <v>69</v>
      </c>
      <c r="B8" s="8">
        <v>39030394</v>
      </c>
      <c r="C8" s="8">
        <v>2139751.0699999998</v>
      </c>
      <c r="D8" s="8">
        <f>+B8+C8</f>
        <v>41170145.07</v>
      </c>
      <c r="E8" s="8">
        <v>41170145.07</v>
      </c>
      <c r="F8" s="8">
        <v>41170145.07</v>
      </c>
      <c r="G8" s="8">
        <f>D8-E8</f>
        <v>0</v>
      </c>
    </row>
    <row r="9" spans="1:7" x14ac:dyDescent="0.2">
      <c r="A9" s="11" t="s">
        <v>68</v>
      </c>
      <c r="B9" s="8">
        <v>161992337</v>
      </c>
      <c r="C9" s="8">
        <v>18036023.579999998</v>
      </c>
      <c r="D9" s="8">
        <f>+B9+C9</f>
        <v>180028360.57999998</v>
      </c>
      <c r="E9" s="8">
        <v>180028360.58000001</v>
      </c>
      <c r="F9" s="8">
        <v>173363359</v>
      </c>
      <c r="G9" s="8">
        <f>D9-E9</f>
        <v>0</v>
      </c>
    </row>
    <row r="10" spans="1:7" x14ac:dyDescent="0.2">
      <c r="A10" s="11" t="s">
        <v>67</v>
      </c>
      <c r="B10" s="8">
        <v>22529051</v>
      </c>
      <c r="C10" s="8">
        <v>-22529051</v>
      </c>
      <c r="D10" s="8">
        <f>+B10+C10</f>
        <v>0</v>
      </c>
      <c r="E10" s="8">
        <v>0</v>
      </c>
      <c r="F10" s="8">
        <v>0</v>
      </c>
      <c r="G10" s="8">
        <f>D10-E10</f>
        <v>0</v>
      </c>
    </row>
    <row r="11" spans="1:7" x14ac:dyDescent="0.2">
      <c r="A11" s="11" t="s">
        <v>66</v>
      </c>
      <c r="B11" s="8">
        <v>29431</v>
      </c>
      <c r="C11" s="8">
        <v>19983.16</v>
      </c>
      <c r="D11" s="8">
        <f>+B11+C11</f>
        <v>49414.16</v>
      </c>
      <c r="E11" s="8">
        <v>49414.16</v>
      </c>
      <c r="F11" s="8">
        <v>49414.16</v>
      </c>
      <c r="G11" s="8">
        <f>D11-E11</f>
        <v>0</v>
      </c>
    </row>
    <row r="12" spans="1:7" x14ac:dyDescent="0.2">
      <c r="A12" s="13" t="s">
        <v>65</v>
      </c>
      <c r="B12" s="12">
        <f>SUM(B13:B21)</f>
        <v>23286617</v>
      </c>
      <c r="C12" s="12">
        <f>SUM(C13:C21)</f>
        <v>409832.1</v>
      </c>
      <c r="D12" s="12">
        <f>B12+C12</f>
        <v>23696449.100000001</v>
      </c>
      <c r="E12" s="12">
        <f>SUM(E13:E21)</f>
        <v>23213912.300000004</v>
      </c>
      <c r="F12" s="12">
        <f>SUM(F13:F21)</f>
        <v>23042495.77</v>
      </c>
      <c r="G12" s="12">
        <f>D12-E12</f>
        <v>482536.79999999702</v>
      </c>
    </row>
    <row r="13" spans="1:7" x14ac:dyDescent="0.2">
      <c r="A13" s="11" t="s">
        <v>64</v>
      </c>
      <c r="B13" s="8">
        <v>4724338</v>
      </c>
      <c r="C13" s="8">
        <v>-1295351.29</v>
      </c>
      <c r="D13" s="8">
        <f>+B13+C13</f>
        <v>3428986.71</v>
      </c>
      <c r="E13" s="8">
        <v>3428986.71</v>
      </c>
      <c r="F13" s="8">
        <v>3428986.71</v>
      </c>
      <c r="G13" s="8">
        <f>D13-E13</f>
        <v>0</v>
      </c>
    </row>
    <row r="14" spans="1:7" x14ac:dyDescent="0.2">
      <c r="A14" s="11" t="s">
        <v>63</v>
      </c>
      <c r="B14" s="8">
        <v>9361073</v>
      </c>
      <c r="C14" s="8">
        <v>1579219.75</v>
      </c>
      <c r="D14" s="8">
        <f>+B14+C14</f>
        <v>10940292.75</v>
      </c>
      <c r="E14" s="8">
        <v>10924632.75</v>
      </c>
      <c r="F14" s="8">
        <v>10820464.26</v>
      </c>
      <c r="G14" s="8">
        <f>D14-E14</f>
        <v>15660</v>
      </c>
    </row>
    <row r="15" spans="1:7" x14ac:dyDescent="0.2">
      <c r="A15" s="11" t="s">
        <v>62</v>
      </c>
      <c r="B15" s="8">
        <v>0</v>
      </c>
      <c r="C15" s="8">
        <v>0</v>
      </c>
      <c r="D15" s="8">
        <f>+B15+C15</f>
        <v>0</v>
      </c>
      <c r="E15" s="8">
        <v>0</v>
      </c>
      <c r="F15" s="8">
        <v>0</v>
      </c>
      <c r="G15" s="8">
        <f>D15-E15</f>
        <v>0</v>
      </c>
    </row>
    <row r="16" spans="1:7" x14ac:dyDescent="0.2">
      <c r="A16" s="11" t="s">
        <v>61</v>
      </c>
      <c r="B16" s="8">
        <v>1000804</v>
      </c>
      <c r="C16" s="8">
        <v>-103780.68</v>
      </c>
      <c r="D16" s="8">
        <f>+B16+C16</f>
        <v>897023.32000000007</v>
      </c>
      <c r="E16" s="8">
        <v>897023.32</v>
      </c>
      <c r="F16" s="8">
        <v>897023.32</v>
      </c>
      <c r="G16" s="8">
        <f>D16-E16</f>
        <v>0</v>
      </c>
    </row>
    <row r="17" spans="1:7" x14ac:dyDescent="0.2">
      <c r="A17" s="11" t="s">
        <v>60</v>
      </c>
      <c r="B17" s="8">
        <v>375376</v>
      </c>
      <c r="C17" s="8">
        <v>-126347.69</v>
      </c>
      <c r="D17" s="8">
        <f>+B17+C17</f>
        <v>249028.31</v>
      </c>
      <c r="E17" s="8">
        <v>249028.31</v>
      </c>
      <c r="F17" s="8">
        <v>249028.31</v>
      </c>
      <c r="G17" s="8">
        <f>D17-E17</f>
        <v>0</v>
      </c>
    </row>
    <row r="18" spans="1:7" x14ac:dyDescent="0.2">
      <c r="A18" s="11" t="s">
        <v>59</v>
      </c>
      <c r="B18" s="8">
        <v>3998852</v>
      </c>
      <c r="C18" s="8">
        <v>-203773.8</v>
      </c>
      <c r="D18" s="8">
        <f>+B18+C18</f>
        <v>3795078.2</v>
      </c>
      <c r="E18" s="8">
        <v>3795078.2</v>
      </c>
      <c r="F18" s="8">
        <v>3727830.16</v>
      </c>
      <c r="G18" s="8">
        <f>D18-E18</f>
        <v>0</v>
      </c>
    </row>
    <row r="19" spans="1:7" x14ac:dyDescent="0.2">
      <c r="A19" s="11" t="s">
        <v>58</v>
      </c>
      <c r="B19" s="8">
        <v>1138359</v>
      </c>
      <c r="C19" s="8">
        <v>477856.01</v>
      </c>
      <c r="D19" s="8">
        <f>+B19+C19</f>
        <v>1616215.01</v>
      </c>
      <c r="E19" s="8">
        <v>1616215.01</v>
      </c>
      <c r="F19" s="8">
        <v>1616215.01</v>
      </c>
      <c r="G19" s="8">
        <f>D19-E19</f>
        <v>0</v>
      </c>
    </row>
    <row r="20" spans="1:7" x14ac:dyDescent="0.2">
      <c r="A20" s="11" t="s">
        <v>57</v>
      </c>
      <c r="B20" s="8">
        <v>0</v>
      </c>
      <c r="C20" s="8">
        <v>0</v>
      </c>
      <c r="D20" s="8">
        <f>+B20+C20</f>
        <v>0</v>
      </c>
      <c r="E20" s="8">
        <v>0</v>
      </c>
      <c r="F20" s="8">
        <v>0</v>
      </c>
      <c r="G20" s="8">
        <f>D20-E20</f>
        <v>0</v>
      </c>
    </row>
    <row r="21" spans="1:7" x14ac:dyDescent="0.2">
      <c r="A21" s="11" t="s">
        <v>56</v>
      </c>
      <c r="B21" s="8">
        <v>2687815</v>
      </c>
      <c r="C21" s="8">
        <v>82009.8</v>
      </c>
      <c r="D21" s="8">
        <f>+B21+C21</f>
        <v>2769824.8</v>
      </c>
      <c r="E21" s="8">
        <v>2302948</v>
      </c>
      <c r="F21" s="8">
        <v>2302948</v>
      </c>
      <c r="G21" s="8">
        <f>D21-E21</f>
        <v>466876.79999999981</v>
      </c>
    </row>
    <row r="22" spans="1:7" x14ac:dyDescent="0.2">
      <c r="A22" s="13" t="s">
        <v>55</v>
      </c>
      <c r="B22" s="12">
        <f>SUM(B23:B31)</f>
        <v>159431399</v>
      </c>
      <c r="C22" s="12">
        <f>SUM(C23:C31)</f>
        <v>-6765897.6200000001</v>
      </c>
      <c r="D22" s="12">
        <f>B22+C22</f>
        <v>152665501.38</v>
      </c>
      <c r="E22" s="12">
        <f>SUM(E23:E31)</f>
        <v>147888377.29999998</v>
      </c>
      <c r="F22" s="12">
        <f>SUM(F23:F31)</f>
        <v>147257405.57999998</v>
      </c>
      <c r="G22" s="12">
        <f>D22-E22</f>
        <v>4777124.0800000131</v>
      </c>
    </row>
    <row r="23" spans="1:7" x14ac:dyDescent="0.2">
      <c r="A23" s="11" t="s">
        <v>54</v>
      </c>
      <c r="B23" s="8">
        <v>7996311</v>
      </c>
      <c r="C23" s="8">
        <v>1076793.8999999999</v>
      </c>
      <c r="D23" s="8">
        <f>+B23+C23</f>
        <v>9073104.9000000004</v>
      </c>
      <c r="E23" s="8">
        <v>9073104.9000000004</v>
      </c>
      <c r="F23" s="8">
        <v>8792866.9000000004</v>
      </c>
      <c r="G23" s="8">
        <f>D23-E23</f>
        <v>0</v>
      </c>
    </row>
    <row r="24" spans="1:7" x14ac:dyDescent="0.2">
      <c r="A24" s="11" t="s">
        <v>53</v>
      </c>
      <c r="B24" s="8">
        <v>9549427</v>
      </c>
      <c r="C24" s="8">
        <v>-890790.99</v>
      </c>
      <c r="D24" s="8">
        <f>+B24+C24</f>
        <v>8658636.0099999998</v>
      </c>
      <c r="E24" s="8">
        <v>8658636.0099999998</v>
      </c>
      <c r="F24" s="8">
        <v>8658636.0099999998</v>
      </c>
      <c r="G24" s="8">
        <f>D24-E24</f>
        <v>0</v>
      </c>
    </row>
    <row r="25" spans="1:7" x14ac:dyDescent="0.2">
      <c r="A25" s="11" t="s">
        <v>52</v>
      </c>
      <c r="B25" s="8">
        <v>24799439</v>
      </c>
      <c r="C25" s="8">
        <v>2506274.5299999998</v>
      </c>
      <c r="D25" s="8">
        <f>+B25+C25</f>
        <v>27305713.530000001</v>
      </c>
      <c r="E25" s="8">
        <v>24044939.359999999</v>
      </c>
      <c r="F25" s="8">
        <v>24010255.239999998</v>
      </c>
      <c r="G25" s="8">
        <f>D25-E25</f>
        <v>3260774.1700000018</v>
      </c>
    </row>
    <row r="26" spans="1:7" x14ac:dyDescent="0.2">
      <c r="A26" s="11" t="s">
        <v>51</v>
      </c>
      <c r="B26" s="8">
        <v>1798737</v>
      </c>
      <c r="C26" s="8">
        <v>386582.29</v>
      </c>
      <c r="D26" s="8">
        <f>+B26+C26</f>
        <v>2185319.29</v>
      </c>
      <c r="E26" s="8">
        <v>2185319.29</v>
      </c>
      <c r="F26" s="8">
        <v>2182979.06</v>
      </c>
      <c r="G26" s="8">
        <f>D26-E26</f>
        <v>0</v>
      </c>
    </row>
    <row r="27" spans="1:7" x14ac:dyDescent="0.2">
      <c r="A27" s="11" t="s">
        <v>50</v>
      </c>
      <c r="B27" s="8">
        <v>17184613</v>
      </c>
      <c r="C27" s="8">
        <v>-816362.91</v>
      </c>
      <c r="D27" s="8">
        <f>+B27+C27</f>
        <v>16368250.09</v>
      </c>
      <c r="E27" s="8">
        <v>15468390.98</v>
      </c>
      <c r="F27" s="8">
        <v>15202267.609999999</v>
      </c>
      <c r="G27" s="8">
        <f>D27-E27</f>
        <v>899859.1099999994</v>
      </c>
    </row>
    <row r="28" spans="1:7" x14ac:dyDescent="0.2">
      <c r="A28" s="11" t="s">
        <v>49</v>
      </c>
      <c r="B28" s="8">
        <v>15430240</v>
      </c>
      <c r="C28" s="8">
        <v>296887.15999999997</v>
      </c>
      <c r="D28" s="8">
        <f>+B28+C28</f>
        <v>15727127.16</v>
      </c>
      <c r="E28" s="8">
        <v>15483527.16</v>
      </c>
      <c r="F28" s="8">
        <v>15483527.16</v>
      </c>
      <c r="G28" s="8">
        <f>D28-E28</f>
        <v>243600</v>
      </c>
    </row>
    <row r="29" spans="1:7" x14ac:dyDescent="0.2">
      <c r="A29" s="11" t="s">
        <v>48</v>
      </c>
      <c r="B29" s="8">
        <v>4070979</v>
      </c>
      <c r="C29" s="8">
        <v>-1833409.79</v>
      </c>
      <c r="D29" s="8">
        <f>+B29+C29</f>
        <v>2237569.21</v>
      </c>
      <c r="E29" s="8">
        <v>2237569.21</v>
      </c>
      <c r="F29" s="8">
        <v>2190404.21</v>
      </c>
      <c r="G29" s="8">
        <f>D29-E29</f>
        <v>0</v>
      </c>
    </row>
    <row r="30" spans="1:7" x14ac:dyDescent="0.2">
      <c r="A30" s="11" t="s">
        <v>47</v>
      </c>
      <c r="B30" s="8">
        <v>61214712</v>
      </c>
      <c r="C30" s="8">
        <v>-4824629.76</v>
      </c>
      <c r="D30" s="8">
        <f>+B30+C30</f>
        <v>56390082.240000002</v>
      </c>
      <c r="E30" s="8">
        <v>56017191.439999998</v>
      </c>
      <c r="F30" s="8">
        <v>56017191.439999998</v>
      </c>
      <c r="G30" s="8">
        <f>D30-E30</f>
        <v>372890.80000000447</v>
      </c>
    </row>
    <row r="31" spans="1:7" x14ac:dyDescent="0.2">
      <c r="A31" s="11" t="s">
        <v>46</v>
      </c>
      <c r="B31" s="8">
        <v>17386941</v>
      </c>
      <c r="C31" s="8">
        <v>-2667242.0499999998</v>
      </c>
      <c r="D31" s="8">
        <f>+B31+C31</f>
        <v>14719698.949999999</v>
      </c>
      <c r="E31" s="8">
        <v>14719698.949999999</v>
      </c>
      <c r="F31" s="8">
        <v>14719277.949999999</v>
      </c>
      <c r="G31" s="8">
        <f>D31-E31</f>
        <v>0</v>
      </c>
    </row>
    <row r="32" spans="1:7" x14ac:dyDescent="0.2">
      <c r="A32" s="13" t="s">
        <v>45</v>
      </c>
      <c r="B32" s="12">
        <f>SUM(B33:B41)</f>
        <v>38743287</v>
      </c>
      <c r="C32" s="12">
        <f>SUM(C33:C41)</f>
        <v>10888150.709999999</v>
      </c>
      <c r="D32" s="12">
        <f>B32+C32</f>
        <v>49631437.710000001</v>
      </c>
      <c r="E32" s="12">
        <f>SUM(E33:E41)</f>
        <v>49631437.710000001</v>
      </c>
      <c r="F32" s="12">
        <f>SUM(F33:F41)</f>
        <v>49631437.710000001</v>
      </c>
      <c r="G32" s="12">
        <f>D32-E32</f>
        <v>0</v>
      </c>
    </row>
    <row r="33" spans="1:7" x14ac:dyDescent="0.2">
      <c r="A33" s="11" t="s">
        <v>44</v>
      </c>
      <c r="B33" s="8">
        <v>0</v>
      </c>
      <c r="C33" s="8">
        <v>0</v>
      </c>
      <c r="D33" s="8">
        <f>+B33+C33</f>
        <v>0</v>
      </c>
      <c r="E33" s="8">
        <v>0</v>
      </c>
      <c r="F33" s="8">
        <v>0</v>
      </c>
      <c r="G33" s="8">
        <f>D33-E33</f>
        <v>0</v>
      </c>
    </row>
    <row r="34" spans="1:7" x14ac:dyDescent="0.2">
      <c r="A34" s="11" t="s">
        <v>43</v>
      </c>
      <c r="B34" s="8">
        <v>0</v>
      </c>
      <c r="C34" s="8">
        <v>0</v>
      </c>
      <c r="D34" s="8">
        <f>+B34+C34</f>
        <v>0</v>
      </c>
      <c r="E34" s="8">
        <v>0</v>
      </c>
      <c r="F34" s="8">
        <v>0</v>
      </c>
      <c r="G34" s="8">
        <f>D34-E34</f>
        <v>0</v>
      </c>
    </row>
    <row r="35" spans="1:7" x14ac:dyDescent="0.2">
      <c r="A35" s="11" t="s">
        <v>42</v>
      </c>
      <c r="B35" s="8">
        <v>0</v>
      </c>
      <c r="C35" s="8">
        <v>0</v>
      </c>
      <c r="D35" s="8">
        <f>+B35+C35</f>
        <v>0</v>
      </c>
      <c r="E35" s="8">
        <v>0</v>
      </c>
      <c r="F35" s="8">
        <v>0</v>
      </c>
      <c r="G35" s="8">
        <f>D35-E35</f>
        <v>0</v>
      </c>
    </row>
    <row r="36" spans="1:7" x14ac:dyDescent="0.2">
      <c r="A36" s="11" t="s">
        <v>41</v>
      </c>
      <c r="B36" s="8">
        <v>38743287</v>
      </c>
      <c r="C36" s="8">
        <v>10510263.109999999</v>
      </c>
      <c r="D36" s="8">
        <f>+B36+C36</f>
        <v>49253550.109999999</v>
      </c>
      <c r="E36" s="8">
        <v>49253550.109999999</v>
      </c>
      <c r="F36" s="8">
        <v>49253550.109999999</v>
      </c>
      <c r="G36" s="8">
        <f>D36-E36</f>
        <v>0</v>
      </c>
    </row>
    <row r="37" spans="1:7" x14ac:dyDescent="0.2">
      <c r="A37" s="11" t="s">
        <v>40</v>
      </c>
      <c r="B37" s="8">
        <v>0</v>
      </c>
      <c r="C37" s="8">
        <v>377887.6</v>
      </c>
      <c r="D37" s="8">
        <f>+B37+C37</f>
        <v>377887.6</v>
      </c>
      <c r="E37" s="8">
        <v>377887.6</v>
      </c>
      <c r="F37" s="8">
        <v>377887.6</v>
      </c>
      <c r="G37" s="8">
        <f>D37-E37</f>
        <v>0</v>
      </c>
    </row>
    <row r="38" spans="1:7" x14ac:dyDescent="0.2">
      <c r="A38" s="11" t="s">
        <v>39</v>
      </c>
      <c r="B38" s="8">
        <v>0</v>
      </c>
      <c r="C38" s="8">
        <v>0</v>
      </c>
      <c r="D38" s="8">
        <f>+B38+C38</f>
        <v>0</v>
      </c>
      <c r="E38" s="8">
        <v>0</v>
      </c>
      <c r="F38" s="8">
        <v>0</v>
      </c>
      <c r="G38" s="8">
        <f>D38-E38</f>
        <v>0</v>
      </c>
    </row>
    <row r="39" spans="1:7" x14ac:dyDescent="0.2">
      <c r="A39" s="11" t="s">
        <v>38</v>
      </c>
      <c r="B39" s="8">
        <v>0</v>
      </c>
      <c r="C39" s="8">
        <v>0</v>
      </c>
      <c r="D39" s="8">
        <f>+B39+C39</f>
        <v>0</v>
      </c>
      <c r="E39" s="8">
        <v>0</v>
      </c>
      <c r="F39" s="8">
        <v>0</v>
      </c>
      <c r="G39" s="8">
        <f>D39-E39</f>
        <v>0</v>
      </c>
    </row>
    <row r="40" spans="1:7" x14ac:dyDescent="0.2">
      <c r="A40" s="11" t="s">
        <v>37</v>
      </c>
      <c r="B40" s="8">
        <v>0</v>
      </c>
      <c r="C40" s="8">
        <v>0</v>
      </c>
      <c r="D40" s="8">
        <f>+B40+C40</f>
        <v>0</v>
      </c>
      <c r="E40" s="8">
        <v>0</v>
      </c>
      <c r="F40" s="8">
        <v>0</v>
      </c>
      <c r="G40" s="8">
        <f>D40-E40</f>
        <v>0</v>
      </c>
    </row>
    <row r="41" spans="1:7" x14ac:dyDescent="0.2">
      <c r="A41" s="11" t="s">
        <v>36</v>
      </c>
      <c r="B41" s="8">
        <v>0</v>
      </c>
      <c r="C41" s="8">
        <v>0</v>
      </c>
      <c r="D41" s="8">
        <f>+B41+C41</f>
        <v>0</v>
      </c>
      <c r="E41" s="8">
        <v>0</v>
      </c>
      <c r="F41" s="8">
        <v>0</v>
      </c>
      <c r="G41" s="8">
        <f>D41-E41</f>
        <v>0</v>
      </c>
    </row>
    <row r="42" spans="1:7" x14ac:dyDescent="0.2">
      <c r="A42" s="13" t="s">
        <v>35</v>
      </c>
      <c r="B42" s="12">
        <f>SUM(B43:B51)</f>
        <v>11709058</v>
      </c>
      <c r="C42" s="12">
        <f>SUM(C43:C51)</f>
        <v>39499071.580000006</v>
      </c>
      <c r="D42" s="12">
        <f>B42+C42</f>
        <v>51208129.580000006</v>
      </c>
      <c r="E42" s="12">
        <f>SUM(E43:E51)</f>
        <v>42955539.160000004</v>
      </c>
      <c r="F42" s="12">
        <f>SUM(F43:F51)</f>
        <v>15092186.16</v>
      </c>
      <c r="G42" s="12">
        <f>D42-E42</f>
        <v>8252590.4200000018</v>
      </c>
    </row>
    <row r="43" spans="1:7" x14ac:dyDescent="0.2">
      <c r="A43" s="11" t="s">
        <v>34</v>
      </c>
      <c r="B43" s="8">
        <v>9837582</v>
      </c>
      <c r="C43" s="8">
        <v>-843388.35</v>
      </c>
      <c r="D43" s="8">
        <f>+B43+C43</f>
        <v>8994193.6500000004</v>
      </c>
      <c r="E43" s="8">
        <v>1515910.52</v>
      </c>
      <c r="F43" s="8">
        <v>1515910.52</v>
      </c>
      <c r="G43" s="8">
        <f>D43-E43</f>
        <v>7478283.1300000008</v>
      </c>
    </row>
    <row r="44" spans="1:7" x14ac:dyDescent="0.2">
      <c r="A44" s="11" t="s">
        <v>33</v>
      </c>
      <c r="B44" s="8">
        <v>454388</v>
      </c>
      <c r="C44" s="8">
        <v>211134.7</v>
      </c>
      <c r="D44" s="8">
        <f>+B44+C44</f>
        <v>665522.69999999995</v>
      </c>
      <c r="E44" s="8">
        <v>469120.45</v>
      </c>
      <c r="F44" s="8">
        <v>469120.45</v>
      </c>
      <c r="G44" s="8">
        <f>D44-E44</f>
        <v>196402.24999999994</v>
      </c>
    </row>
    <row r="45" spans="1:7" x14ac:dyDescent="0.2">
      <c r="A45" s="11" t="s">
        <v>32</v>
      </c>
      <c r="B45" s="8">
        <v>0</v>
      </c>
      <c r="C45" s="8">
        <v>0</v>
      </c>
      <c r="D45" s="8">
        <f>+B45+C45</f>
        <v>0</v>
      </c>
      <c r="E45" s="8">
        <v>0</v>
      </c>
      <c r="F45" s="8">
        <v>0</v>
      </c>
      <c r="G45" s="8">
        <f>D45-E45</f>
        <v>0</v>
      </c>
    </row>
    <row r="46" spans="1:7" x14ac:dyDescent="0.2">
      <c r="A46" s="11" t="s">
        <v>31</v>
      </c>
      <c r="B46" s="8">
        <v>397763</v>
      </c>
      <c r="C46" s="8">
        <v>39029639</v>
      </c>
      <c r="D46" s="8">
        <f>+B46+C46</f>
        <v>39427402</v>
      </c>
      <c r="E46" s="8">
        <v>39427402</v>
      </c>
      <c r="F46" s="8">
        <v>11564049</v>
      </c>
      <c r="G46" s="8">
        <f>D46-E46</f>
        <v>0</v>
      </c>
    </row>
    <row r="47" spans="1:7" x14ac:dyDescent="0.2">
      <c r="A47" s="11" t="s">
        <v>30</v>
      </c>
      <c r="B47" s="8">
        <v>0</v>
      </c>
      <c r="C47" s="8">
        <v>0</v>
      </c>
      <c r="D47" s="8">
        <f>+B47+C47</f>
        <v>0</v>
      </c>
      <c r="E47" s="8">
        <v>0</v>
      </c>
      <c r="F47" s="8">
        <v>0</v>
      </c>
      <c r="G47" s="8">
        <f>D47-E47</f>
        <v>0</v>
      </c>
    </row>
    <row r="48" spans="1:7" x14ac:dyDescent="0.2">
      <c r="A48" s="11" t="s">
        <v>29</v>
      </c>
      <c r="B48" s="8">
        <v>295325</v>
      </c>
      <c r="C48" s="8">
        <v>1149033.49</v>
      </c>
      <c r="D48" s="8">
        <f>+B48+C48</f>
        <v>1444358.49</v>
      </c>
      <c r="E48" s="8">
        <v>1444358.49</v>
      </c>
      <c r="F48" s="8">
        <v>1444358.49</v>
      </c>
      <c r="G48" s="8">
        <f>D48-E48</f>
        <v>0</v>
      </c>
    </row>
    <row r="49" spans="1:7" x14ac:dyDescent="0.2">
      <c r="A49" s="11" t="s">
        <v>28</v>
      </c>
      <c r="B49" s="8">
        <v>0</v>
      </c>
      <c r="C49" s="8">
        <v>0</v>
      </c>
      <c r="D49" s="8">
        <f>+B49+C49</f>
        <v>0</v>
      </c>
      <c r="E49" s="8">
        <v>0</v>
      </c>
      <c r="F49" s="8">
        <v>0</v>
      </c>
      <c r="G49" s="8">
        <f>D49-E49</f>
        <v>0</v>
      </c>
    </row>
    <row r="50" spans="1:7" x14ac:dyDescent="0.2">
      <c r="A50" s="11" t="s">
        <v>27</v>
      </c>
      <c r="B50" s="8">
        <v>0</v>
      </c>
      <c r="C50" s="8">
        <v>0</v>
      </c>
      <c r="D50" s="8">
        <f>+B50+C50</f>
        <v>0</v>
      </c>
      <c r="E50" s="8">
        <v>0</v>
      </c>
      <c r="F50" s="8">
        <v>0</v>
      </c>
      <c r="G50" s="8">
        <f>D50-E50</f>
        <v>0</v>
      </c>
    </row>
    <row r="51" spans="1:7" x14ac:dyDescent="0.2">
      <c r="A51" s="11" t="s">
        <v>26</v>
      </c>
      <c r="B51" s="8">
        <v>724000</v>
      </c>
      <c r="C51" s="8">
        <v>-47347.26</v>
      </c>
      <c r="D51" s="8">
        <f>+B51+C51</f>
        <v>676652.74</v>
      </c>
      <c r="E51" s="8">
        <v>98747.7</v>
      </c>
      <c r="F51" s="8">
        <v>98747.7</v>
      </c>
      <c r="G51" s="8">
        <f>D51-E51</f>
        <v>577905.04</v>
      </c>
    </row>
    <row r="52" spans="1:7" x14ac:dyDescent="0.2">
      <c r="A52" s="13" t="s">
        <v>25</v>
      </c>
      <c r="B52" s="12">
        <f>SUM(B53:B55)</f>
        <v>32451185.390000001</v>
      </c>
      <c r="C52" s="12">
        <f>SUM(C53:C55)</f>
        <v>-25536801.73</v>
      </c>
      <c r="D52" s="12">
        <f>B52+C52</f>
        <v>6914383.6600000001</v>
      </c>
      <c r="E52" s="12">
        <f>SUM(E53:E55)</f>
        <v>716663.33</v>
      </c>
      <c r="F52" s="12">
        <f>SUM(F53:F55)</f>
        <v>716663.33</v>
      </c>
      <c r="G52" s="12">
        <f>D52-E52</f>
        <v>6197720.3300000001</v>
      </c>
    </row>
    <row r="53" spans="1:7" x14ac:dyDescent="0.2">
      <c r="A53" s="11" t="s">
        <v>24</v>
      </c>
      <c r="B53" s="8">
        <v>0</v>
      </c>
      <c r="C53" s="8">
        <v>0</v>
      </c>
      <c r="D53" s="8">
        <f>+B53+C53</f>
        <v>0</v>
      </c>
      <c r="E53" s="8">
        <v>0</v>
      </c>
      <c r="F53" s="8">
        <v>0</v>
      </c>
      <c r="G53" s="8">
        <f>D53-E53</f>
        <v>0</v>
      </c>
    </row>
    <row r="54" spans="1:7" x14ac:dyDescent="0.2">
      <c r="A54" s="11" t="s">
        <v>23</v>
      </c>
      <c r="B54" s="8">
        <v>32451185.390000001</v>
      </c>
      <c r="C54" s="8">
        <v>-25536801.73</v>
      </c>
      <c r="D54" s="8">
        <f>+B54+C54</f>
        <v>6914383.6600000001</v>
      </c>
      <c r="E54" s="8">
        <v>716663.33</v>
      </c>
      <c r="F54" s="8">
        <v>716663.33</v>
      </c>
      <c r="G54" s="8">
        <f>D54-E54</f>
        <v>6197720.3300000001</v>
      </c>
    </row>
    <row r="55" spans="1:7" x14ac:dyDescent="0.2">
      <c r="A55" s="11" t="s">
        <v>22</v>
      </c>
      <c r="B55" s="8">
        <v>0</v>
      </c>
      <c r="C55" s="8">
        <v>0</v>
      </c>
      <c r="D55" s="8">
        <f>+B55+C55</f>
        <v>0</v>
      </c>
      <c r="E55" s="8">
        <v>0</v>
      </c>
      <c r="F55" s="8">
        <v>0</v>
      </c>
      <c r="G55" s="8">
        <f>D55-E55</f>
        <v>0</v>
      </c>
    </row>
    <row r="56" spans="1:7" x14ac:dyDescent="0.2">
      <c r="A56" s="13" t="s">
        <v>21</v>
      </c>
      <c r="B56" s="12">
        <f>SUM(B57:B63)</f>
        <v>12393912</v>
      </c>
      <c r="C56" s="12">
        <f>SUM(C57:C63)</f>
        <v>-8069517.5</v>
      </c>
      <c r="D56" s="12">
        <f>B56+C56</f>
        <v>4324394.5</v>
      </c>
      <c r="E56" s="12">
        <f>SUM(E57:E63)</f>
        <v>0</v>
      </c>
      <c r="F56" s="12">
        <f>SUM(F57:F63)</f>
        <v>0</v>
      </c>
      <c r="G56" s="12">
        <f>D56-E56</f>
        <v>4324394.5</v>
      </c>
    </row>
    <row r="57" spans="1:7" x14ac:dyDescent="0.2">
      <c r="A57" s="11" t="s">
        <v>20</v>
      </c>
      <c r="B57" s="8">
        <v>0</v>
      </c>
      <c r="C57" s="8">
        <v>0</v>
      </c>
      <c r="D57" s="8">
        <f>+B57+C57</f>
        <v>0</v>
      </c>
      <c r="E57" s="8">
        <v>0</v>
      </c>
      <c r="F57" s="8">
        <v>0</v>
      </c>
      <c r="G57" s="8">
        <f>D57-E57</f>
        <v>0</v>
      </c>
    </row>
    <row r="58" spans="1:7" x14ac:dyDescent="0.2">
      <c r="A58" s="11" t="s">
        <v>19</v>
      </c>
      <c r="B58" s="8">
        <v>0</v>
      </c>
      <c r="C58" s="8">
        <v>0</v>
      </c>
      <c r="D58" s="8">
        <f>+B58+C58</f>
        <v>0</v>
      </c>
      <c r="E58" s="8">
        <v>0</v>
      </c>
      <c r="F58" s="8">
        <v>0</v>
      </c>
      <c r="G58" s="8">
        <f>D58-E58</f>
        <v>0</v>
      </c>
    </row>
    <row r="59" spans="1:7" x14ac:dyDescent="0.2">
      <c r="A59" s="11" t="s">
        <v>18</v>
      </c>
      <c r="B59" s="8">
        <v>0</v>
      </c>
      <c r="C59" s="8">
        <v>0</v>
      </c>
      <c r="D59" s="8">
        <f>+B59+C59</f>
        <v>0</v>
      </c>
      <c r="E59" s="8">
        <v>0</v>
      </c>
      <c r="F59" s="8">
        <v>0</v>
      </c>
      <c r="G59" s="8">
        <f>D59-E59</f>
        <v>0</v>
      </c>
    </row>
    <row r="60" spans="1:7" x14ac:dyDescent="0.2">
      <c r="A60" s="11" t="s">
        <v>17</v>
      </c>
      <c r="B60" s="8">
        <v>0</v>
      </c>
      <c r="C60" s="8">
        <v>0</v>
      </c>
      <c r="D60" s="8">
        <f>+B60+C60</f>
        <v>0</v>
      </c>
      <c r="E60" s="8">
        <v>0</v>
      </c>
      <c r="F60" s="8">
        <v>0</v>
      </c>
      <c r="G60" s="8">
        <f>D60-E60</f>
        <v>0</v>
      </c>
    </row>
    <row r="61" spans="1:7" x14ac:dyDescent="0.2">
      <c r="A61" s="11" t="s">
        <v>16</v>
      </c>
      <c r="B61" s="8">
        <v>0</v>
      </c>
      <c r="C61" s="8">
        <v>0</v>
      </c>
      <c r="D61" s="8">
        <f>+B61+C61</f>
        <v>0</v>
      </c>
      <c r="E61" s="8">
        <v>0</v>
      </c>
      <c r="F61" s="8">
        <v>0</v>
      </c>
      <c r="G61" s="8">
        <f>D61-E61</f>
        <v>0</v>
      </c>
    </row>
    <row r="62" spans="1:7" x14ac:dyDescent="0.2">
      <c r="A62" s="11" t="s">
        <v>15</v>
      </c>
      <c r="B62" s="8">
        <v>0</v>
      </c>
      <c r="C62" s="8">
        <v>0</v>
      </c>
      <c r="D62" s="8">
        <f>+B62+C62</f>
        <v>0</v>
      </c>
      <c r="E62" s="8">
        <v>0</v>
      </c>
      <c r="F62" s="8">
        <v>0</v>
      </c>
      <c r="G62" s="8">
        <f>D62-E62</f>
        <v>0</v>
      </c>
    </row>
    <row r="63" spans="1:7" x14ac:dyDescent="0.2">
      <c r="A63" s="11" t="s">
        <v>14</v>
      </c>
      <c r="B63" s="8">
        <v>12393912</v>
      </c>
      <c r="C63" s="8">
        <v>-8069517.5</v>
      </c>
      <c r="D63" s="8">
        <f>+B63+C63</f>
        <v>4324394.5</v>
      </c>
      <c r="E63" s="8">
        <v>0</v>
      </c>
      <c r="F63" s="8">
        <v>0</v>
      </c>
      <c r="G63" s="8">
        <f>D63-E63</f>
        <v>4324394.5</v>
      </c>
    </row>
    <row r="64" spans="1:7" x14ac:dyDescent="0.2">
      <c r="A64" s="13" t="s">
        <v>13</v>
      </c>
      <c r="B64" s="12">
        <f>SUM(B65:B67)</f>
        <v>0</v>
      </c>
      <c r="C64" s="12">
        <f>SUM(C65:C67)</f>
        <v>0</v>
      </c>
      <c r="D64" s="12">
        <f>B64+C64</f>
        <v>0</v>
      </c>
      <c r="E64" s="12">
        <f>SUM(E65:E67)</f>
        <v>0</v>
      </c>
      <c r="F64" s="12">
        <f>SUM(F65:F67)</f>
        <v>0</v>
      </c>
      <c r="G64" s="12">
        <f>D64-E64</f>
        <v>0</v>
      </c>
    </row>
    <row r="65" spans="1:7" x14ac:dyDescent="0.2">
      <c r="A65" s="11" t="s">
        <v>12</v>
      </c>
      <c r="B65" s="8">
        <v>0</v>
      </c>
      <c r="C65" s="8">
        <v>0</v>
      </c>
      <c r="D65" s="8">
        <f>+B65+C65</f>
        <v>0</v>
      </c>
      <c r="E65" s="8">
        <v>0</v>
      </c>
      <c r="F65" s="8">
        <v>0</v>
      </c>
      <c r="G65" s="8">
        <f>D65-E65</f>
        <v>0</v>
      </c>
    </row>
    <row r="66" spans="1:7" x14ac:dyDescent="0.2">
      <c r="A66" s="11" t="s">
        <v>11</v>
      </c>
      <c r="B66" s="8">
        <v>0</v>
      </c>
      <c r="C66" s="8">
        <v>0</v>
      </c>
      <c r="D66" s="8">
        <f>+B66+C66</f>
        <v>0</v>
      </c>
      <c r="E66" s="8">
        <v>0</v>
      </c>
      <c r="F66" s="8">
        <v>0</v>
      </c>
      <c r="G66" s="8">
        <f>D66-E66</f>
        <v>0</v>
      </c>
    </row>
    <row r="67" spans="1:7" x14ac:dyDescent="0.2">
      <c r="A67" s="11" t="s">
        <v>10</v>
      </c>
      <c r="B67" s="8">
        <v>0</v>
      </c>
      <c r="C67" s="8">
        <v>0</v>
      </c>
      <c r="D67" s="8">
        <f>+B67+C67</f>
        <v>0</v>
      </c>
      <c r="E67" s="8">
        <v>0</v>
      </c>
      <c r="F67" s="8">
        <v>0</v>
      </c>
      <c r="G67" s="8">
        <f>D67-E67</f>
        <v>0</v>
      </c>
    </row>
    <row r="68" spans="1:7" x14ac:dyDescent="0.2">
      <c r="A68" s="13" t="s">
        <v>9</v>
      </c>
      <c r="B68" s="12">
        <f>SUM(B69:B75)</f>
        <v>0</v>
      </c>
      <c r="C68" s="12">
        <f>SUM(C69:C75)</f>
        <v>0</v>
      </c>
      <c r="D68" s="12">
        <f>B68+C68</f>
        <v>0</v>
      </c>
      <c r="E68" s="12">
        <f>SUM(E69:E75)</f>
        <v>0</v>
      </c>
      <c r="F68" s="12">
        <f>SUM(F69:F75)</f>
        <v>0</v>
      </c>
      <c r="G68" s="12">
        <f>D68-E68</f>
        <v>0</v>
      </c>
    </row>
    <row r="69" spans="1:7" x14ac:dyDescent="0.2">
      <c r="A69" s="11" t="s">
        <v>8</v>
      </c>
      <c r="B69" s="8">
        <v>0</v>
      </c>
      <c r="C69" s="8">
        <v>0</v>
      </c>
      <c r="D69" s="8">
        <f>+B69+C69</f>
        <v>0</v>
      </c>
      <c r="E69" s="8">
        <v>0</v>
      </c>
      <c r="F69" s="8">
        <v>0</v>
      </c>
      <c r="G69" s="8">
        <f>D69-E69</f>
        <v>0</v>
      </c>
    </row>
    <row r="70" spans="1:7" x14ac:dyDescent="0.2">
      <c r="A70" s="11" t="s">
        <v>7</v>
      </c>
      <c r="B70" s="8">
        <v>0</v>
      </c>
      <c r="C70" s="8">
        <v>0</v>
      </c>
      <c r="D70" s="8">
        <f>+B70+C70</f>
        <v>0</v>
      </c>
      <c r="E70" s="8">
        <v>0</v>
      </c>
      <c r="F70" s="8">
        <v>0</v>
      </c>
      <c r="G70" s="8">
        <f>D70-E70</f>
        <v>0</v>
      </c>
    </row>
    <row r="71" spans="1:7" x14ac:dyDescent="0.2">
      <c r="A71" s="11" t="s">
        <v>6</v>
      </c>
      <c r="B71" s="8">
        <v>0</v>
      </c>
      <c r="C71" s="8">
        <v>0</v>
      </c>
      <c r="D71" s="8">
        <f>+B71+C71</f>
        <v>0</v>
      </c>
      <c r="E71" s="8">
        <v>0</v>
      </c>
      <c r="F71" s="8">
        <v>0</v>
      </c>
      <c r="G71" s="8">
        <f>D71-E71</f>
        <v>0</v>
      </c>
    </row>
    <row r="72" spans="1:7" x14ac:dyDescent="0.2">
      <c r="A72" s="11" t="s">
        <v>5</v>
      </c>
      <c r="B72" s="8">
        <v>0</v>
      </c>
      <c r="C72" s="8">
        <v>0</v>
      </c>
      <c r="D72" s="8">
        <f>+B72+C72</f>
        <v>0</v>
      </c>
      <c r="E72" s="8">
        <v>0</v>
      </c>
      <c r="F72" s="8">
        <v>0</v>
      </c>
      <c r="G72" s="8">
        <f>D72-E72</f>
        <v>0</v>
      </c>
    </row>
    <row r="73" spans="1:7" x14ac:dyDescent="0.2">
      <c r="A73" s="11" t="s">
        <v>4</v>
      </c>
      <c r="B73" s="8">
        <v>0</v>
      </c>
      <c r="C73" s="8">
        <v>0</v>
      </c>
      <c r="D73" s="8">
        <f>+B73+C73</f>
        <v>0</v>
      </c>
      <c r="E73" s="8">
        <v>0</v>
      </c>
      <c r="F73" s="8">
        <v>0</v>
      </c>
      <c r="G73" s="8">
        <f>D73-E73</f>
        <v>0</v>
      </c>
    </row>
    <row r="74" spans="1:7" x14ac:dyDescent="0.2">
      <c r="A74" s="11" t="s">
        <v>3</v>
      </c>
      <c r="B74" s="8">
        <v>0</v>
      </c>
      <c r="C74" s="8">
        <v>0</v>
      </c>
      <c r="D74" s="8">
        <f>+B74+C74</f>
        <v>0</v>
      </c>
      <c r="E74" s="8">
        <v>0</v>
      </c>
      <c r="F74" s="8">
        <v>0</v>
      </c>
      <c r="G74" s="8">
        <f>D74-E74</f>
        <v>0</v>
      </c>
    </row>
    <row r="75" spans="1:7" x14ac:dyDescent="0.2">
      <c r="A75" s="10" t="s">
        <v>2</v>
      </c>
      <c r="B75" s="9">
        <v>0</v>
      </c>
      <c r="C75" s="9">
        <v>0</v>
      </c>
      <c r="D75" s="8">
        <f>+B75+C75</f>
        <v>0</v>
      </c>
      <c r="E75" s="9">
        <v>0</v>
      </c>
      <c r="F75" s="9">
        <v>0</v>
      </c>
      <c r="G75" s="8">
        <f>D75-E75</f>
        <v>0</v>
      </c>
    </row>
    <row r="76" spans="1:7" ht="18.75" customHeight="1" x14ac:dyDescent="0.2">
      <c r="A76" s="7" t="s">
        <v>1</v>
      </c>
      <c r="B76" s="6">
        <f>B4+B12+B22+B32+B42+B52+B56+B64+B68</f>
        <v>808946263.38999999</v>
      </c>
      <c r="C76" s="6">
        <f>C4+C12+C22+C32+C42+C52+C56+C64+C68</f>
        <v>12192980.470000003</v>
      </c>
      <c r="D76" s="5">
        <f>D4+D12+D22+D32+D42+D52+D56+D64+D68</f>
        <v>821139243.86000001</v>
      </c>
      <c r="E76" s="6">
        <f>E4+E12+E22+E32+E42+E52+E56+E64+E68</f>
        <v>797104877.73000002</v>
      </c>
      <c r="F76" s="6">
        <f>F4+F12+F22+F32+F42+F52+F56+F64+F68</f>
        <v>758147516.35000014</v>
      </c>
      <c r="G76" s="5">
        <f>G4+G12+G22+G32+G42+G52+G56+G64+G68</f>
        <v>24034366.13000001</v>
      </c>
    </row>
    <row r="77" spans="1:7" x14ac:dyDescent="0.2"/>
    <row r="78" spans="1:7" ht="12.75" x14ac:dyDescent="0.2">
      <c r="A78" s="4" t="s">
        <v>0</v>
      </c>
      <c r="B78" s="4"/>
      <c r="C78" s="4"/>
      <c r="D78" s="4"/>
      <c r="E78" s="4"/>
      <c r="F78" s="4"/>
      <c r="G78" s="4"/>
    </row>
    <row r="79" spans="1:7" ht="12.75" x14ac:dyDescent="0.2">
      <c r="A79" s="3"/>
      <c r="B79" s="3"/>
      <c r="C79" s="3"/>
      <c r="D79" s="3"/>
      <c r="E79" s="3"/>
      <c r="F79" s="3"/>
      <c r="G79" s="3"/>
    </row>
    <row r="80" spans="1:7" x14ac:dyDescent="0.2"/>
    <row r="81" spans="1:1" x14ac:dyDescent="0.2"/>
    <row r="82" spans="1:1" x14ac:dyDescent="0.2"/>
    <row r="83" spans="1:1" x14ac:dyDescent="0.2"/>
    <row r="84" spans="1:1" x14ac:dyDescent="0.2"/>
    <row r="85" spans="1:1" x14ac:dyDescent="0.2"/>
    <row r="86" spans="1:1" x14ac:dyDescent="0.2"/>
    <row r="87" spans="1:1" x14ac:dyDescent="0.2"/>
    <row r="88" spans="1:1" x14ac:dyDescent="0.2"/>
    <row r="89" spans="1:1" x14ac:dyDescent="0.2"/>
    <row r="90" spans="1:1" s="2" customFormat="1" x14ac:dyDescent="0.2">
      <c r="A90" s="1"/>
    </row>
    <row r="1048569" s="1" customFormat="1" x14ac:dyDescent="0.2"/>
  </sheetData>
  <sheetProtection formatCells="0" formatColumns="0" formatRows="0" autoFilter="0"/>
  <mergeCells count="3">
    <mergeCell ref="A1:G1"/>
    <mergeCell ref="G2:G3"/>
    <mergeCell ref="A78:G78"/>
  </mergeCells>
  <printOptions horizontalCentered="1"/>
  <pageMargins left="0.70866141732283472" right="0.70866141732283472" top="0.74803149606299213" bottom="0.74803149606299213" header="0.31496062992125984" footer="0.31496062992125984"/>
  <pageSetup scale="66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Frida Sánchez Hidalgo</dc:creator>
  <cp:lastModifiedBy>Frida Sánchez Hidalgo</cp:lastModifiedBy>
  <dcterms:created xsi:type="dcterms:W3CDTF">2026-01-23T21:35:25Z</dcterms:created>
  <dcterms:modified xsi:type="dcterms:W3CDTF">2026-01-23T21:36:23Z</dcterms:modified>
</cp:coreProperties>
</file>