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BAA06852-3221-4D53-A29D-554E6D35D66E}" xr6:coauthVersionLast="47" xr6:coauthVersionMax="47" xr10:uidLastSave="{00000000-0000-0000-0000-000000000000}"/>
  <bookViews>
    <workbookView xWindow="2868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Print_Area" localSheetId="1">'NDF-01'!$A$1:$F$66</definedName>
    <definedName name="_xlnm.Print_Area" localSheetId="2">'NDF-02'!$A$1:$F$92</definedName>
    <definedName name="_xlnm.Print_Area" localSheetId="3">'NDF-03'!$A$1:$F$71</definedName>
    <definedName name="_xlnm.Print_Area" localSheetId="4">'NDF-04'!$A$1:$F$35</definedName>
    <definedName name="_xlnm.Print_Area" localSheetId="5">'NDF-05'!$A$1:$F$32</definedName>
    <definedName name="_xlnm.Print_Area" localSheetId="6">'NDF-06'!$A$1:$F$52</definedName>
    <definedName name="_xlnm.Print_Area" localSheetId="0">'Notas de Disciplina Financiera'!$A$1:$D$19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" l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G78" i="1"/>
  <c r="F78" i="1"/>
  <c r="E78" i="1"/>
  <c r="D78" i="1"/>
  <c r="C78" i="1"/>
  <c r="H77" i="1"/>
  <c r="I77" i="1" s="1"/>
  <c r="H76" i="1"/>
  <c r="I76" i="1" s="1"/>
  <c r="H75" i="1"/>
  <c r="I75" i="1" s="1"/>
  <c r="G74" i="1"/>
  <c r="F74" i="1"/>
  <c r="E74" i="1"/>
  <c r="D74" i="1"/>
  <c r="C74" i="1"/>
  <c r="H73" i="1"/>
  <c r="I73" i="1" s="1"/>
  <c r="H72" i="1"/>
  <c r="I72" i="1" s="1"/>
  <c r="H71" i="1"/>
  <c r="H70" i="1"/>
  <c r="I70" i="1" s="1"/>
  <c r="H69" i="1"/>
  <c r="I69" i="1" s="1"/>
  <c r="H68" i="1"/>
  <c r="I68" i="1" s="1"/>
  <c r="H67" i="1"/>
  <c r="I67" i="1" s="1"/>
  <c r="G66" i="1"/>
  <c r="F66" i="1"/>
  <c r="E66" i="1"/>
  <c r="D66" i="1"/>
  <c r="C66" i="1"/>
  <c r="H65" i="1"/>
  <c r="I65" i="1" s="1"/>
  <c r="H64" i="1"/>
  <c r="I64" i="1" s="1"/>
  <c r="H63" i="1"/>
  <c r="I63" i="1" s="1"/>
  <c r="G62" i="1"/>
  <c r="F62" i="1"/>
  <c r="E62" i="1"/>
  <c r="D62" i="1"/>
  <c r="C62" i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G52" i="1"/>
  <c r="F52" i="1"/>
  <c r="E52" i="1"/>
  <c r="D52" i="1"/>
  <c r="C52" i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G42" i="1"/>
  <c r="F42" i="1"/>
  <c r="E42" i="1"/>
  <c r="D42" i="1"/>
  <c r="C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G32" i="1"/>
  <c r="F32" i="1"/>
  <c r="E32" i="1"/>
  <c r="D32" i="1"/>
  <c r="C32" i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G22" i="1"/>
  <c r="F22" i="1"/>
  <c r="E22" i="1"/>
  <c r="D22" i="1"/>
  <c r="C22" i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G14" i="1"/>
  <c r="F14" i="1"/>
  <c r="E14" i="1"/>
  <c r="D14" i="1"/>
  <c r="C14" i="1"/>
  <c r="I74" i="1" l="1"/>
  <c r="C13" i="1"/>
  <c r="C161" i="1" s="1"/>
  <c r="H74" i="1"/>
  <c r="H66" i="1"/>
  <c r="H78" i="1"/>
  <c r="F13" i="1"/>
  <c r="F161" i="1" s="1"/>
  <c r="H42" i="1"/>
  <c r="G13" i="1"/>
  <c r="G161" i="1" s="1"/>
  <c r="H14" i="1"/>
  <c r="E13" i="1"/>
  <c r="E161" i="1" s="1"/>
  <c r="H62" i="1"/>
  <c r="D13" i="1"/>
  <c r="D161" i="1" s="1"/>
  <c r="H32" i="1"/>
  <c r="H22" i="1"/>
  <c r="I62" i="1"/>
  <c r="I78" i="1"/>
  <c r="I42" i="1"/>
  <c r="I14" i="1"/>
  <c r="I52" i="1"/>
  <c r="I23" i="1"/>
  <c r="H52" i="1"/>
  <c r="I71" i="1"/>
  <c r="I66" i="1" s="1"/>
  <c r="I33" i="1"/>
  <c r="I32" i="1" l="1"/>
  <c r="I22" i="1"/>
  <c r="H13" i="1"/>
  <c r="H161" i="1" s="1"/>
  <c r="I13" i="1" l="1"/>
  <c r="I161" i="1" s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9" i="1" s="1"/>
  <c r="B1" i="1"/>
  <c r="B6" i="1" s="1"/>
  <c r="B3" i="6"/>
  <c r="B1" i="6"/>
</calcChain>
</file>

<file path=xl/sharedStrings.xml><?xml version="1.0" encoding="utf-8"?>
<sst xmlns="http://schemas.openxmlformats.org/spreadsheetml/2006/main" count="228" uniqueCount="126">
  <si>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</si>
  <si>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</si>
  <si>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</si>
  <si>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</si>
  <si>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</si>
  <si>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</si>
  <si>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</si>
  <si>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</si>
  <si>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</si>
  <si>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</si>
  <si>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</si>
  <si>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</si>
  <si>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</si>
  <si>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</si>
  <si>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</si>
  <si>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</si>
  <si>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</si>
  <si>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</si>
  <si>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</si>
  <si>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</si>
  <si>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</si>
  <si>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</si>
  <si>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</si>
  <si>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</si>
  <si>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3. Pasivo Circulante al Cierre del Ejercicio (ESF-12):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</si>
  <si>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</si>
  <si>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</si>
  <si>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</si>
  <si>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</si>
  <si>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</si>
  <si>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</si>
  <si>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</si>
  <si>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</si>
  <si>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Poder Legislativo del Estado de Guanajuato</t>
  </si>
  <si>
    <t>No Aplica debido a que, el Poder Legislativo tiene un Balance Presupuestario de Recursos Disponibles Sostenible.</t>
  </si>
  <si>
    <t>Al Poder Legislativo No le Aplica, debido a que no contrato Deuda Pública y Obligaciones de acuerdo con lo que establece la LDF.</t>
  </si>
  <si>
    <t>El Poder Legislativo del Estado de Guanajuato no tiene obligaciones conforme lo referido en este punto.</t>
  </si>
  <si>
    <t>El Poder Legislativo del Estado de Guanajuato no tiene convenios de Deuda Garantizada, por lo tanto, No le Aplica este punto.</t>
  </si>
  <si>
    <t>Correspondiente del 01 de enero al 31 de diciembre de 2025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</si>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</sst>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70C0"/>
      <name val="Arial"/>
      <family val="2"/>
    </font>
    <font>
      <b/>
      <u/>
      <sz val="11"/>
      <color theme="10"/>
      <name val="Arial"/>
      <family val="2"/>
    </font>
    <font>
      <u/>
      <sz val="11"/>
      <color theme="10"/>
      <name val="Arial"/>
      <family val="2"/>
    </font>
    <font>
      <b/>
      <sz val="11"/>
      <color theme="5" tint="-0.249977111117893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4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/>
    <xf numFmtId="4" fontId="0" fillId="0" borderId="0" xfId="0" applyNumberFormat="1"/>
    <xf numFmtId="10" fontId="9" fillId="2" borderId="0" xfId="2" applyNumberFormat="1" applyFont="1" applyFill="1" applyAlignment="1">
      <alignment horizontal="right" vertical="center"/>
    </xf>
    <xf numFmtId="0" fontId="10" fillId="2" borderId="0" xfId="2" applyFont="1" applyFill="1" applyAlignment="1">
      <alignment horizontal="left" vertical="center"/>
    </xf>
    <xf numFmtId="0" fontId="11" fillId="0" borderId="0" xfId="0" applyFont="1"/>
    <xf numFmtId="0" fontId="10" fillId="2" borderId="2" xfId="2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centerContinuous" vertical="center"/>
    </xf>
    <xf numFmtId="0" fontId="10" fillId="2" borderId="3" xfId="2" applyFont="1" applyFill="1" applyBorder="1" applyAlignment="1">
      <alignment horizontal="right" vertical="center"/>
    </xf>
    <xf numFmtId="0" fontId="10" fillId="2" borderId="4" xfId="2" applyFont="1" applyFill="1" applyBorder="1" applyAlignment="1">
      <alignment horizontal="left" vertical="center"/>
    </xf>
    <xf numFmtId="0" fontId="12" fillId="0" borderId="0" xfId="0" applyFont="1"/>
    <xf numFmtId="0" fontId="10" fillId="2" borderId="5" xfId="2" applyFont="1" applyFill="1" applyBorder="1" applyAlignment="1">
      <alignment horizontal="centerContinuous" vertical="center"/>
    </xf>
    <xf numFmtId="0" fontId="10" fillId="2" borderId="0" xfId="2" applyFont="1" applyFill="1" applyAlignment="1">
      <alignment horizontal="centerContinuous" vertical="center"/>
    </xf>
    <xf numFmtId="0" fontId="10" fillId="2" borderId="0" xfId="2" applyFont="1" applyFill="1" applyAlignment="1">
      <alignment horizontal="right" vertical="center"/>
    </xf>
    <xf numFmtId="0" fontId="10" fillId="2" borderId="1" xfId="2" applyFont="1" applyFill="1" applyBorder="1" applyAlignment="1">
      <alignment vertical="center"/>
    </xf>
    <xf numFmtId="0" fontId="10" fillId="2" borderId="1" xfId="2" applyFont="1" applyFill="1" applyBorder="1" applyAlignment="1">
      <alignment horizontal="left" vertical="center"/>
    </xf>
    <xf numFmtId="0" fontId="10" fillId="2" borderId="7" xfId="2" applyFont="1" applyFill="1" applyBorder="1" applyAlignment="1">
      <alignment horizontal="centerContinuous" vertical="center"/>
    </xf>
    <xf numFmtId="0" fontId="10" fillId="2" borderId="8" xfId="2" applyFont="1" applyFill="1" applyBorder="1" applyAlignment="1">
      <alignment horizontal="centerContinuous" vertical="center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13" fillId="0" borderId="12" xfId="0" applyFont="1" applyBorder="1" applyProtection="1"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4" fillId="0" borderId="14" xfId="0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center"/>
      <protection locked="0"/>
    </xf>
    <xf numFmtId="0" fontId="15" fillId="0" borderId="13" xfId="1" applyFont="1" applyBorder="1" applyAlignment="1" applyProtection="1">
      <alignment horizontal="center"/>
      <protection locked="0"/>
    </xf>
    <xf numFmtId="0" fontId="10" fillId="0" borderId="14" xfId="0" applyFont="1" applyBorder="1" applyAlignment="1" applyProtection="1">
      <alignment horizontal="left" indent="1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left" indent="1"/>
      <protection locked="0"/>
    </xf>
    <xf numFmtId="0" fontId="13" fillId="0" borderId="0" xfId="0" applyFont="1"/>
    <xf numFmtId="0" fontId="16" fillId="0" borderId="0" xfId="1" applyFont="1"/>
    <xf numFmtId="0" fontId="17" fillId="0" borderId="0" xfId="3" applyFont="1"/>
    <xf numFmtId="0" fontId="18" fillId="4" borderId="17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indent="1"/>
    </xf>
    <xf numFmtId="4" fontId="18" fillId="0" borderId="18" xfId="0" applyNumberFormat="1" applyFont="1" applyBorder="1" applyAlignment="1" applyProtection="1">
      <alignment horizontal="right" vertical="top"/>
      <protection locked="0"/>
    </xf>
    <xf numFmtId="0" fontId="2" fillId="0" borderId="18" xfId="0" applyFont="1" applyBorder="1" applyAlignment="1">
      <alignment horizontal="left" vertical="center" indent="2"/>
    </xf>
    <xf numFmtId="0" fontId="2" fillId="0" borderId="18" xfId="0" applyFont="1" applyBorder="1" applyAlignment="1">
      <alignment horizontal="left" vertical="center" indent="4"/>
    </xf>
    <xf numFmtId="4" fontId="2" fillId="0" borderId="18" xfId="0" applyNumberFormat="1" applyFont="1" applyBorder="1" applyAlignment="1" applyProtection="1">
      <alignment horizontal="right" vertical="top"/>
      <protection locked="0"/>
    </xf>
    <xf numFmtId="0" fontId="2" fillId="0" borderId="18" xfId="0" applyFont="1" applyBorder="1" applyAlignment="1">
      <alignment horizontal="left" vertical="center" indent="3"/>
    </xf>
    <xf numFmtId="0" fontId="18" fillId="0" borderId="1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indent="4"/>
    </xf>
    <xf numFmtId="0" fontId="2" fillId="0" borderId="18" xfId="0" applyFont="1" applyBorder="1" applyAlignment="1">
      <alignment horizontal="left" indent="3"/>
    </xf>
    <xf numFmtId="4" fontId="2" fillId="0" borderId="1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indent="1"/>
    </xf>
    <xf numFmtId="4" fontId="18" fillId="0" borderId="1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3" fontId="2" fillId="0" borderId="19" xfId="0" applyNumberFormat="1" applyFont="1" applyBorder="1"/>
    <xf numFmtId="4" fontId="2" fillId="0" borderId="0" xfId="0" applyNumberFormat="1" applyFont="1"/>
    <xf numFmtId="10" fontId="19" fillId="2" borderId="0" xfId="2" applyNumberFormat="1" applyFont="1" applyFill="1" applyAlignment="1">
      <alignment horizontal="right" vertical="center"/>
    </xf>
    <xf numFmtId="0" fontId="20" fillId="2" borderId="0" xfId="2" applyFont="1" applyFill="1" applyAlignment="1">
      <alignment horizontal="left" vertical="center"/>
    </xf>
    <xf numFmtId="0" fontId="18" fillId="0" borderId="0" xfId="0" applyFont="1"/>
    <xf numFmtId="0" fontId="2" fillId="0" borderId="0" xfId="0" applyFont="1" applyAlignment="1">
      <alignment horizontal="left" indent="2"/>
    </xf>
    <xf numFmtId="0" fontId="21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3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4" borderId="18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  <cellStyle name="Normal 4" xfId="6" xr:uid="{D6EEAB54-C466-4076-9AEE-A972747CA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7</xdr:row>
      <xdr:rowOff>9525</xdr:rowOff>
    </xdr:from>
    <xdr:to>
      <xdr:col>5</xdr:col>
      <xdr:colOff>742950</xdr:colOff>
      <xdr:row>41</xdr:row>
      <xdr:rowOff>121699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C11153-2BB0-770C-8C6F-A3BF01348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143000"/>
          <a:ext cx="7724775" cy="5293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showGridLines="0" tabSelected="1" zoomScale="90" zoomScaleNormal="90" workbookViewId="0">
      <selection activeCell="G16" sqref="G16"/>
    </sheetView>
  </sheetViews>
  <sheetFormatPr baseColWidth="10" defaultColWidth="12" defaultRowHeight="14.25" x14ac:dyDescent="0.2"/>
  <cols>
    <col min="1" max="1" width="17.33203125" style="13" customWidth="1"/>
    <col min="2" max="2" width="86.1640625" style="13" bestFit="1" customWidth="1"/>
    <col min="3" max="4" width="18" style="13" bestFit="1" customWidth="1"/>
    <col min="5" max="16384" width="12" style="13"/>
  </cols>
  <sheetData>
    <row r="1" spans="1:4" ht="15" x14ac:dyDescent="0.2">
      <c r="A1" s="9" t="s">
        <v>33</v>
      </c>
      <c r="B1" s="10"/>
      <c r="C1" s="11" t="s">
        <v>0</v>
      </c>
      <c r="D1" s="12">
        <v>2025</v>
      </c>
    </row>
    <row r="2" spans="1:4" ht="15" x14ac:dyDescent="0.2">
      <c r="A2" s="14" t="s">
        <v>1</v>
      </c>
      <c r="B2" s="15"/>
      <c r="C2" s="16" t="s">
        <v>2</v>
      </c>
      <c r="D2" s="17" t="s">
        <v>3</v>
      </c>
    </row>
    <row r="3" spans="1:4" ht="15" x14ac:dyDescent="0.2">
      <c r="A3" s="14" t="s">
        <v>38</v>
      </c>
      <c r="B3" s="15"/>
      <c r="C3" s="16" t="s">
        <v>4</v>
      </c>
      <c r="D3" s="18">
        <v>4</v>
      </c>
    </row>
    <row r="4" spans="1:4" ht="15" x14ac:dyDescent="0.2">
      <c r="A4" s="60" t="s">
        <v>5</v>
      </c>
      <c r="B4" s="61"/>
      <c r="C4" s="19"/>
      <c r="D4" s="20"/>
    </row>
    <row r="5" spans="1:4" ht="15" x14ac:dyDescent="0.2">
      <c r="A5" s="21" t="s">
        <v>6</v>
      </c>
      <c r="B5" s="22" t="s">
        <v>7</v>
      </c>
    </row>
    <row r="6" spans="1:4" ht="15" x14ac:dyDescent="0.25">
      <c r="A6" s="23"/>
      <c r="B6" s="24"/>
    </row>
    <row r="7" spans="1:4" ht="15" x14ac:dyDescent="0.25">
      <c r="A7" s="25"/>
      <c r="B7" s="26" t="s">
        <v>8</v>
      </c>
    </row>
    <row r="8" spans="1:4" ht="15" x14ac:dyDescent="0.25">
      <c r="A8" s="25"/>
      <c r="B8" s="27"/>
    </row>
    <row r="9" spans="1:4" ht="15" x14ac:dyDescent="0.25">
      <c r="A9" s="28" t="s">
        <v>9</v>
      </c>
      <c r="B9" s="29" t="s">
        <v>10</v>
      </c>
    </row>
    <row r="10" spans="1:4" ht="15" x14ac:dyDescent="0.25">
      <c r="A10" s="28" t="s">
        <v>11</v>
      </c>
      <c r="B10" s="29" t="s">
        <v>12</v>
      </c>
    </row>
    <row r="11" spans="1:4" ht="15" x14ac:dyDescent="0.25">
      <c r="A11" s="28" t="s">
        <v>13</v>
      </c>
      <c r="B11" s="29" t="s">
        <v>14</v>
      </c>
    </row>
    <row r="12" spans="1:4" ht="15" x14ac:dyDescent="0.25">
      <c r="A12" s="28" t="s">
        <v>15</v>
      </c>
      <c r="B12" s="29" t="s">
        <v>16</v>
      </c>
    </row>
    <row r="13" spans="1:4" ht="15" x14ac:dyDescent="0.25">
      <c r="A13" s="28" t="s">
        <v>17</v>
      </c>
      <c r="B13" s="29" t="s">
        <v>18</v>
      </c>
    </row>
    <row r="14" spans="1:4" ht="15" x14ac:dyDescent="0.25">
      <c r="A14" s="28" t="s">
        <v>19</v>
      </c>
      <c r="B14" s="29" t="s">
        <v>20</v>
      </c>
    </row>
    <row r="15" spans="1:4" ht="15.75" thickBot="1" x14ac:dyDescent="0.3">
      <c r="A15" s="30"/>
      <c r="B15" s="31"/>
    </row>
  </sheetData>
  <mergeCells count="1">
    <mergeCell ref="A4:B4"/>
  </mergeCells>
  <phoneticPr fontId="5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zoomScaleNormal="100" workbookViewId="0">
      <selection activeCell="A19" sqref="A19"/>
    </sheetView>
  </sheetViews>
  <sheetFormatPr baseColWidth="10" defaultColWidth="12" defaultRowHeight="14.25" x14ac:dyDescent="0.2"/>
  <cols>
    <col min="1" max="1" width="2.6640625" style="13" customWidth="1"/>
    <col min="2" max="2" width="11.6640625" style="13" customWidth="1"/>
    <col min="3" max="3" width="98.83203125" style="13" bestFit="1" customWidth="1"/>
    <col min="4" max="4" width="18.5" style="13" customWidth="1"/>
    <col min="5" max="5" width="18" style="13" bestFit="1" customWidth="1"/>
    <col min="6" max="6" width="31.5" style="13" customWidth="1"/>
    <col min="7" max="16384" width="12" style="13"/>
  </cols>
  <sheetData>
    <row r="1" spans="1:6" ht="15" x14ac:dyDescent="0.2">
      <c r="B1" s="62" t="str">
        <f>'Notas de Disciplina Financiera'!A1</f>
        <v>Poder Legislativo del Estado de Guanajuato</v>
      </c>
      <c r="C1" s="62"/>
      <c r="D1" s="62"/>
      <c r="E1" s="6" t="s">
        <v>0</v>
      </c>
      <c r="F1" s="7">
        <f>'Notas de Disciplina Financiera'!D1</f>
        <v>2025</v>
      </c>
    </row>
    <row r="2" spans="1:6" ht="15" x14ac:dyDescent="0.2">
      <c r="B2" s="62" t="s">
        <v>1</v>
      </c>
      <c r="C2" s="62"/>
      <c r="D2" s="62"/>
      <c r="E2" s="6" t="s">
        <v>2</v>
      </c>
      <c r="F2" s="7" t="str">
        <f>'Notas de Disciplina Financiera'!D2</f>
        <v>Trimestral</v>
      </c>
    </row>
    <row r="3" spans="1:6" ht="15" x14ac:dyDescent="0.2">
      <c r="B3" s="62" t="str">
        <f>'Notas de Disciplina Financiera'!A3</f>
        <v>Correspondiente del 01 de enero al 31 de diciembre de 2025</v>
      </c>
      <c r="C3" s="62"/>
      <c r="D3" s="62"/>
      <c r="E3" s="6" t="s">
        <v>4</v>
      </c>
      <c r="F3" s="7">
        <f>'Notas de Disciplina Financiera'!D3</f>
        <v>4</v>
      </c>
    </row>
    <row r="5" spans="1:6" ht="15" x14ac:dyDescent="0.25">
      <c r="B5" s="8"/>
      <c r="C5" s="8" t="s">
        <v>10</v>
      </c>
    </row>
    <row r="7" spans="1:6" x14ac:dyDescent="0.2">
      <c r="B7" s="13" t="s">
        <v>21</v>
      </c>
    </row>
    <row r="8" spans="1:6" x14ac:dyDescent="0.2">
      <c r="B8" s="13" t="s">
        <v>22</v>
      </c>
    </row>
    <row r="9" spans="1:6" ht="15" x14ac:dyDescent="0.2">
      <c r="A9" s="32"/>
      <c r="B9" s="63" t="s">
        <v>34</v>
      </c>
      <c r="C9" s="63"/>
      <c r="D9" s="63"/>
      <c r="E9" s="63"/>
      <c r="F9" s="63"/>
    </row>
    <row r="16" spans="1:6" x14ac:dyDescent="0.2">
      <c r="C16" s="33"/>
    </row>
    <row r="17" spans="3:3" ht="15" x14ac:dyDescent="0.25">
      <c r="C17" s="34"/>
    </row>
  </sheetData>
  <mergeCells count="4">
    <mergeCell ref="B1:D1"/>
    <mergeCell ref="B2:D2"/>
    <mergeCell ref="B3:D3"/>
    <mergeCell ref="B9:F9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J164"/>
  <sheetViews>
    <sheetView showGridLines="0" zoomScaleNormal="100" workbookViewId="0">
      <selection activeCell="C13" sqref="C13:I78"/>
    </sheetView>
  </sheetViews>
  <sheetFormatPr baseColWidth="10" defaultColWidth="0" defaultRowHeight="11.25" zeroHeight="1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22.83203125" style="1" bestFit="1" customWidth="1"/>
    <col min="6" max="6" width="18" style="1" bestFit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1.6640625" style="1" customWidth="1"/>
    <col min="11" max="16384" width="12" style="1" hidden="1"/>
  </cols>
  <sheetData>
    <row r="1" spans="2:9" x14ac:dyDescent="0.2">
      <c r="B1" s="69" t="str">
        <f>'Notas de Disciplina Financiera'!A1</f>
        <v>Poder Legislativo del Estado de Guanajuato</v>
      </c>
      <c r="C1" s="69"/>
      <c r="D1" s="69"/>
      <c r="E1" s="53" t="s">
        <v>0</v>
      </c>
      <c r="F1" s="54">
        <f>'Notas de Disciplina Financiera'!D1</f>
        <v>2025</v>
      </c>
    </row>
    <row r="2" spans="2:9" x14ac:dyDescent="0.2">
      <c r="B2" s="69" t="s">
        <v>1</v>
      </c>
      <c r="C2" s="69"/>
      <c r="D2" s="69"/>
      <c r="E2" s="53" t="s">
        <v>2</v>
      </c>
      <c r="F2" s="54" t="str">
        <f>'Notas de Disciplina Financiera'!D2</f>
        <v>Trimestral</v>
      </c>
    </row>
    <row r="3" spans="2:9" x14ac:dyDescent="0.2">
      <c r="B3" s="69" t="str">
        <f>'Notas de Disciplina Financiera'!A3</f>
        <v>Correspondiente del 01 de enero al 31 de diciembre de 2025</v>
      </c>
      <c r="C3" s="69"/>
      <c r="D3" s="69"/>
      <c r="E3" s="53" t="s">
        <v>4</v>
      </c>
      <c r="F3" s="54">
        <f>'Notas de Disciplina Financiera'!D3</f>
        <v>4</v>
      </c>
    </row>
    <row r="4" spans="2:9" x14ac:dyDescent="0.2"/>
    <row r="5" spans="2:9" x14ac:dyDescent="0.2">
      <c r="B5" s="55" t="s">
        <v>23</v>
      </c>
    </row>
    <row r="6" spans="2:9" ht="15.6" customHeight="1" x14ac:dyDescent="0.2">
      <c r="B6" s="70" t="str">
        <f>B1</f>
        <v>Poder Legislativo del Estado de Guanajuato</v>
      </c>
      <c r="C6" s="70"/>
      <c r="D6" s="70"/>
      <c r="E6" s="70"/>
      <c r="F6" s="70"/>
      <c r="G6" s="70"/>
      <c r="H6" s="70"/>
      <c r="I6" s="70"/>
    </row>
    <row r="7" spans="2:9" x14ac:dyDescent="0.2">
      <c r="B7" s="64" t="s">
        <v>39</v>
      </c>
      <c r="C7" s="64"/>
      <c r="D7" s="64"/>
      <c r="E7" s="64"/>
      <c r="F7" s="64"/>
      <c r="G7" s="64"/>
      <c r="H7" s="64"/>
      <c r="I7" s="64"/>
    </row>
    <row r="8" spans="2:9" x14ac:dyDescent="0.2">
      <c r="B8" s="64" t="s">
        <v>40</v>
      </c>
      <c r="C8" s="64"/>
      <c r="D8" s="64"/>
      <c r="E8" s="64"/>
      <c r="F8" s="64"/>
      <c r="G8" s="64"/>
      <c r="H8" s="64"/>
      <c r="I8" s="64"/>
    </row>
    <row r="9" spans="2:9" x14ac:dyDescent="0.2">
      <c r="B9" s="64" t="str">
        <f>B3</f>
        <v>Correspondiente del 01 de enero al 31 de diciembre de 2025</v>
      </c>
      <c r="C9" s="64"/>
      <c r="D9" s="64"/>
      <c r="E9" s="64"/>
      <c r="F9" s="64"/>
      <c r="G9" s="64"/>
      <c r="H9" s="64"/>
      <c r="I9" s="64"/>
    </row>
    <row r="10" spans="2:9" x14ac:dyDescent="0.2">
      <c r="B10" s="65" t="s">
        <v>41</v>
      </c>
      <c r="C10" s="65"/>
      <c r="D10" s="65"/>
      <c r="E10" s="65"/>
      <c r="F10" s="65"/>
      <c r="G10" s="65"/>
      <c r="H10" s="65"/>
      <c r="I10" s="65"/>
    </row>
    <row r="11" spans="2:9" ht="11.25" customHeight="1" x14ac:dyDescent="0.2">
      <c r="B11" s="35"/>
      <c r="C11" s="35"/>
      <c r="D11" s="66" t="s">
        <v>42</v>
      </c>
      <c r="E11" s="67"/>
      <c r="F11" s="67"/>
      <c r="G11" s="67"/>
      <c r="H11" s="68"/>
      <c r="I11" s="35"/>
    </row>
    <row r="12" spans="2:9" ht="22.5" x14ac:dyDescent="0.2">
      <c r="B12" s="36" t="s">
        <v>43</v>
      </c>
      <c r="C12" s="36" t="s">
        <v>44</v>
      </c>
      <c r="D12" s="37" t="s">
        <v>45</v>
      </c>
      <c r="E12" s="37" t="s">
        <v>46</v>
      </c>
      <c r="F12" s="37" t="s">
        <v>47</v>
      </c>
      <c r="G12" s="37" t="s">
        <v>48</v>
      </c>
      <c r="H12" s="37" t="s">
        <v>49</v>
      </c>
      <c r="I12" s="36" t="s">
        <v>50</v>
      </c>
    </row>
    <row r="13" spans="2:9" x14ac:dyDescent="0.2">
      <c r="B13" s="38" t="s">
        <v>51</v>
      </c>
      <c r="C13" s="39">
        <f t="shared" ref="C13:I13" si="0">+C14+C22+C32+C42+C52+C66+C74+C78+C62</f>
        <v>808946263.38999999</v>
      </c>
      <c r="D13" s="39">
        <f t="shared" si="0"/>
        <v>45526373.82</v>
      </c>
      <c r="E13" s="39">
        <f t="shared" si="0"/>
        <v>33333393.349999998</v>
      </c>
      <c r="F13" s="39">
        <f t="shared" si="0"/>
        <v>409112292.1500001</v>
      </c>
      <c r="G13" s="39">
        <f t="shared" si="0"/>
        <v>409112292.1500001</v>
      </c>
      <c r="H13" s="39">
        <f t="shared" si="0"/>
        <v>12192980.470000044</v>
      </c>
      <c r="I13" s="39">
        <f t="shared" si="0"/>
        <v>821139243.86000013</v>
      </c>
    </row>
    <row r="14" spans="2:9" x14ac:dyDescent="0.2">
      <c r="B14" s="40" t="s">
        <v>52</v>
      </c>
      <c r="C14" s="39">
        <f t="shared" ref="C14:I14" si="1">+C15+C16+C17+C18+C19+C20+C21</f>
        <v>530930805</v>
      </c>
      <c r="D14" s="39">
        <f t="shared" si="1"/>
        <v>1768142.93</v>
      </c>
      <c r="E14" s="39">
        <f t="shared" si="1"/>
        <v>0</v>
      </c>
      <c r="F14" s="39">
        <f t="shared" si="1"/>
        <v>267198017.99000004</v>
      </c>
      <c r="G14" s="39">
        <f t="shared" si="1"/>
        <v>267198017.99000001</v>
      </c>
      <c r="H14" s="39">
        <f t="shared" si="1"/>
        <v>1768142.930000029</v>
      </c>
      <c r="I14" s="39">
        <f t="shared" si="1"/>
        <v>532698947.93000013</v>
      </c>
    </row>
    <row r="15" spans="2:9" x14ac:dyDescent="0.2">
      <c r="B15" s="41" t="s">
        <v>53</v>
      </c>
      <c r="C15" s="42">
        <v>106253740</v>
      </c>
      <c r="D15" s="42">
        <v>0</v>
      </c>
      <c r="E15" s="42">
        <v>0</v>
      </c>
      <c r="F15" s="42">
        <v>23279266.410000015</v>
      </c>
      <c r="G15" s="42">
        <v>23093246.84</v>
      </c>
      <c r="H15" s="42">
        <f>+D15-E15+F15-G15</f>
        <v>186019.5700000152</v>
      </c>
      <c r="I15" s="42">
        <f t="shared" ref="I15:I21" si="2">+C15+H15</f>
        <v>106439759.57000002</v>
      </c>
    </row>
    <row r="16" spans="2:9" x14ac:dyDescent="0.2">
      <c r="B16" s="41" t="s">
        <v>54</v>
      </c>
      <c r="C16" s="42">
        <v>33789511</v>
      </c>
      <c r="D16" s="42">
        <v>0</v>
      </c>
      <c r="E16" s="42">
        <v>0</v>
      </c>
      <c r="F16" s="42">
        <v>23244735.970000025</v>
      </c>
      <c r="G16" s="42">
        <v>34460294.399999999</v>
      </c>
      <c r="H16" s="42">
        <f t="shared" ref="H16:H21" si="3">+D16-E16+F16-G16</f>
        <v>-11215558.429999974</v>
      </c>
      <c r="I16" s="42">
        <f t="shared" si="2"/>
        <v>22573952.570000026</v>
      </c>
    </row>
    <row r="17" spans="2:9" x14ac:dyDescent="0.2">
      <c r="B17" s="41" t="s">
        <v>55</v>
      </c>
      <c r="C17" s="42">
        <v>167306341</v>
      </c>
      <c r="D17" s="42">
        <v>0</v>
      </c>
      <c r="E17" s="42">
        <v>0</v>
      </c>
      <c r="F17" s="42">
        <v>49011740.860000052</v>
      </c>
      <c r="G17" s="42">
        <v>33880765.880000003</v>
      </c>
      <c r="H17" s="42">
        <f t="shared" si="3"/>
        <v>15130974.980000049</v>
      </c>
      <c r="I17" s="42">
        <f t="shared" si="2"/>
        <v>182437315.98000005</v>
      </c>
    </row>
    <row r="18" spans="2:9" x14ac:dyDescent="0.2">
      <c r="B18" s="41" t="s">
        <v>56</v>
      </c>
      <c r="C18" s="42">
        <v>39030394</v>
      </c>
      <c r="D18" s="42">
        <v>1691727.39</v>
      </c>
      <c r="E18" s="42">
        <v>0</v>
      </c>
      <c r="F18" s="42">
        <v>14163333.679999981</v>
      </c>
      <c r="G18" s="42">
        <v>13715310</v>
      </c>
      <c r="H18" s="42">
        <f t="shared" si="3"/>
        <v>2139751.0699999817</v>
      </c>
      <c r="I18" s="42">
        <f t="shared" si="2"/>
        <v>41170145.069999978</v>
      </c>
    </row>
    <row r="19" spans="2:9" x14ac:dyDescent="0.2">
      <c r="B19" s="41" t="s">
        <v>57</v>
      </c>
      <c r="C19" s="42">
        <v>161992337</v>
      </c>
      <c r="D19" s="42">
        <v>76415.539999999994</v>
      </c>
      <c r="E19" s="42">
        <v>0</v>
      </c>
      <c r="F19" s="42">
        <v>51179273.129999988</v>
      </c>
      <c r="G19" s="42">
        <v>33219665.09</v>
      </c>
      <c r="H19" s="42">
        <f t="shared" si="3"/>
        <v>18036023.579999987</v>
      </c>
      <c r="I19" s="42">
        <f t="shared" si="2"/>
        <v>180028360.57999998</v>
      </c>
    </row>
    <row r="20" spans="2:9" x14ac:dyDescent="0.2">
      <c r="B20" s="41" t="s">
        <v>58</v>
      </c>
      <c r="C20" s="42">
        <v>22529051</v>
      </c>
      <c r="D20" s="42">
        <v>0</v>
      </c>
      <c r="E20" s="42">
        <v>0</v>
      </c>
      <c r="F20" s="42">
        <v>105981295.72999997</v>
      </c>
      <c r="G20" s="42">
        <v>128510346.73</v>
      </c>
      <c r="H20" s="42">
        <f t="shared" si="3"/>
        <v>-22529051.00000003</v>
      </c>
      <c r="I20" s="42">
        <f t="shared" si="2"/>
        <v>-2.9802322387695313E-8</v>
      </c>
    </row>
    <row r="21" spans="2:9" x14ac:dyDescent="0.2">
      <c r="B21" s="41" t="s">
        <v>59</v>
      </c>
      <c r="C21" s="42">
        <v>29431</v>
      </c>
      <c r="D21" s="42">
        <v>0</v>
      </c>
      <c r="E21" s="42">
        <v>0</v>
      </c>
      <c r="F21" s="42">
        <v>338372.20999999979</v>
      </c>
      <c r="G21" s="42">
        <v>318389.05</v>
      </c>
      <c r="H21" s="42">
        <f t="shared" si="3"/>
        <v>19983.1599999998</v>
      </c>
      <c r="I21" s="42">
        <f t="shared" si="2"/>
        <v>49414.1599999998</v>
      </c>
    </row>
    <row r="22" spans="2:9" x14ac:dyDescent="0.2">
      <c r="B22" s="40" t="s">
        <v>60</v>
      </c>
      <c r="C22" s="39">
        <f t="shared" ref="C22:I22" si="4">+C23+C24+C25+C26+C27+C28+C29+C30+C31</f>
        <v>23286617</v>
      </c>
      <c r="D22" s="39">
        <f t="shared" si="4"/>
        <v>1136373.1200000001</v>
      </c>
      <c r="E22" s="39">
        <f t="shared" si="4"/>
        <v>0</v>
      </c>
      <c r="F22" s="39">
        <f t="shared" si="4"/>
        <v>9696964.3999999985</v>
      </c>
      <c r="G22" s="39">
        <f t="shared" si="4"/>
        <v>10423505.42</v>
      </c>
      <c r="H22" s="39">
        <f t="shared" si="4"/>
        <v>409832.09999999986</v>
      </c>
      <c r="I22" s="39">
        <f t="shared" si="4"/>
        <v>23696449.100000005</v>
      </c>
    </row>
    <row r="23" spans="2:9" x14ac:dyDescent="0.2">
      <c r="B23" s="41" t="s">
        <v>61</v>
      </c>
      <c r="C23" s="42">
        <v>4724338</v>
      </c>
      <c r="D23" s="42">
        <v>253900.79999999999</v>
      </c>
      <c r="E23" s="42">
        <v>0</v>
      </c>
      <c r="F23" s="42">
        <v>1603762.98</v>
      </c>
      <c r="G23" s="42">
        <v>3153015.07</v>
      </c>
      <c r="H23" s="42">
        <f t="shared" ref="H23:H31" si="5">+D23-E23+F23-G23</f>
        <v>-1295351.2899999998</v>
      </c>
      <c r="I23" s="42">
        <f t="shared" ref="I23:I31" si="6">+C23+H23</f>
        <v>3428986.71</v>
      </c>
    </row>
    <row r="24" spans="2:9" x14ac:dyDescent="0.2">
      <c r="B24" s="41" t="s">
        <v>62</v>
      </c>
      <c r="C24" s="42">
        <v>9361073</v>
      </c>
      <c r="D24" s="42">
        <v>0</v>
      </c>
      <c r="E24" s="42">
        <v>0</v>
      </c>
      <c r="F24" s="42">
        <v>3514918.9199999995</v>
      </c>
      <c r="G24" s="42">
        <v>1935699.17</v>
      </c>
      <c r="H24" s="42">
        <f t="shared" si="5"/>
        <v>1579219.7499999995</v>
      </c>
      <c r="I24" s="42">
        <f t="shared" si="6"/>
        <v>10940292.75</v>
      </c>
    </row>
    <row r="25" spans="2:9" x14ac:dyDescent="0.2">
      <c r="B25" s="41" t="s">
        <v>63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f t="shared" si="5"/>
        <v>0</v>
      </c>
      <c r="I25" s="42">
        <f t="shared" si="6"/>
        <v>0</v>
      </c>
    </row>
    <row r="26" spans="2:9" x14ac:dyDescent="0.2">
      <c r="B26" s="41" t="s">
        <v>64</v>
      </c>
      <c r="C26" s="42">
        <v>1000804</v>
      </c>
      <c r="D26" s="42">
        <v>0</v>
      </c>
      <c r="E26" s="42">
        <v>0</v>
      </c>
      <c r="F26" s="42">
        <v>557859.13000000024</v>
      </c>
      <c r="G26" s="42">
        <v>661639.81000000006</v>
      </c>
      <c r="H26" s="42">
        <f t="shared" si="5"/>
        <v>-103780.67999999982</v>
      </c>
      <c r="I26" s="42">
        <f t="shared" si="6"/>
        <v>897023.32000000018</v>
      </c>
    </row>
    <row r="27" spans="2:9" x14ac:dyDescent="0.2">
      <c r="B27" s="41" t="s">
        <v>65</v>
      </c>
      <c r="C27" s="42">
        <v>375376</v>
      </c>
      <c r="D27" s="42">
        <v>0</v>
      </c>
      <c r="E27" s="42">
        <v>0</v>
      </c>
      <c r="F27" s="42">
        <v>87806.969999999972</v>
      </c>
      <c r="G27" s="42">
        <v>214154.66</v>
      </c>
      <c r="H27" s="42">
        <f t="shared" si="5"/>
        <v>-126347.69000000003</v>
      </c>
      <c r="I27" s="42">
        <f t="shared" si="6"/>
        <v>249028.30999999997</v>
      </c>
    </row>
    <row r="28" spans="2:9" x14ac:dyDescent="0.2">
      <c r="B28" s="41" t="s">
        <v>66</v>
      </c>
      <c r="C28" s="42">
        <v>3998852</v>
      </c>
      <c r="D28" s="42">
        <v>0</v>
      </c>
      <c r="E28" s="42">
        <v>0</v>
      </c>
      <c r="F28" s="42">
        <v>981089.4600000002</v>
      </c>
      <c r="G28" s="42">
        <v>1184863.26</v>
      </c>
      <c r="H28" s="42">
        <f t="shared" si="5"/>
        <v>-203773.79999999981</v>
      </c>
      <c r="I28" s="42">
        <f t="shared" si="6"/>
        <v>3795078.2</v>
      </c>
    </row>
    <row r="29" spans="2:9" x14ac:dyDescent="0.2">
      <c r="B29" s="41" t="s">
        <v>67</v>
      </c>
      <c r="C29" s="42">
        <v>1138359</v>
      </c>
      <c r="D29" s="42">
        <v>882472.32000000007</v>
      </c>
      <c r="E29" s="42">
        <v>0</v>
      </c>
      <c r="F29" s="42">
        <v>998011.03000000014</v>
      </c>
      <c r="G29" s="42">
        <v>1402627.34</v>
      </c>
      <c r="H29" s="42">
        <f t="shared" si="5"/>
        <v>477856.01</v>
      </c>
      <c r="I29" s="42">
        <f t="shared" si="6"/>
        <v>1616215.01</v>
      </c>
    </row>
    <row r="30" spans="2:9" x14ac:dyDescent="0.2">
      <c r="B30" s="41" t="s">
        <v>68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f t="shared" si="5"/>
        <v>0</v>
      </c>
      <c r="I30" s="42">
        <f t="shared" si="6"/>
        <v>0</v>
      </c>
    </row>
    <row r="31" spans="2:9" x14ac:dyDescent="0.2">
      <c r="B31" s="41" t="s">
        <v>69</v>
      </c>
      <c r="C31" s="42">
        <v>2687815</v>
      </c>
      <c r="D31" s="42">
        <v>0</v>
      </c>
      <c r="E31" s="42">
        <v>0</v>
      </c>
      <c r="F31" s="42">
        <v>1953515.91</v>
      </c>
      <c r="G31" s="42">
        <v>1871506.11</v>
      </c>
      <c r="H31" s="42">
        <f t="shared" si="5"/>
        <v>82009.799999999814</v>
      </c>
      <c r="I31" s="42">
        <f t="shared" si="6"/>
        <v>2769824.8</v>
      </c>
    </row>
    <row r="32" spans="2:9" x14ac:dyDescent="0.2">
      <c r="B32" s="40" t="s">
        <v>70</v>
      </c>
      <c r="C32" s="39">
        <f t="shared" ref="C32:I32" si="7">+C33+C34+C35+C36+C37+C38+C39+C40+C41</f>
        <v>159431399</v>
      </c>
      <c r="D32" s="39">
        <f t="shared" si="7"/>
        <v>2305775.02</v>
      </c>
      <c r="E32" s="39">
        <f t="shared" si="7"/>
        <v>13583.16</v>
      </c>
      <c r="F32" s="39">
        <f t="shared" si="7"/>
        <v>65002259.840000011</v>
      </c>
      <c r="G32" s="39">
        <f t="shared" si="7"/>
        <v>74060349.319999993</v>
      </c>
      <c r="H32" s="39">
        <f t="shared" si="7"/>
        <v>-6765897.6199999973</v>
      </c>
      <c r="I32" s="39">
        <f t="shared" si="7"/>
        <v>152665501.38</v>
      </c>
    </row>
    <row r="33" spans="2:9" x14ac:dyDescent="0.2">
      <c r="B33" s="41" t="s">
        <v>71</v>
      </c>
      <c r="C33" s="42">
        <v>7996311</v>
      </c>
      <c r="D33" s="42">
        <v>0</v>
      </c>
      <c r="E33" s="42">
        <v>0</v>
      </c>
      <c r="F33" s="42">
        <v>3100839.8299999982</v>
      </c>
      <c r="G33" s="42">
        <v>2024045.93</v>
      </c>
      <c r="H33" s="42">
        <f t="shared" ref="H33:H41" si="8">+D33-E33+F33-G33</f>
        <v>1076793.8999999983</v>
      </c>
      <c r="I33" s="42">
        <f t="shared" ref="I33:I41" si="9">+C33+H33</f>
        <v>9073104.8999999985</v>
      </c>
    </row>
    <row r="34" spans="2:9" x14ac:dyDescent="0.2">
      <c r="B34" s="41" t="s">
        <v>72</v>
      </c>
      <c r="C34" s="42">
        <v>9549427</v>
      </c>
      <c r="D34" s="42">
        <v>0</v>
      </c>
      <c r="E34" s="42">
        <v>0</v>
      </c>
      <c r="F34" s="42">
        <v>5546475.2400000021</v>
      </c>
      <c r="G34" s="42">
        <v>6437266.2300000004</v>
      </c>
      <c r="H34" s="42">
        <f t="shared" si="8"/>
        <v>-890790.98999999836</v>
      </c>
      <c r="I34" s="42">
        <f t="shared" si="9"/>
        <v>8658636.0100000016</v>
      </c>
    </row>
    <row r="35" spans="2:9" x14ac:dyDescent="0.2">
      <c r="B35" s="41" t="s">
        <v>73</v>
      </c>
      <c r="C35" s="42">
        <v>24799439</v>
      </c>
      <c r="D35" s="42">
        <v>150000</v>
      </c>
      <c r="E35" s="42">
        <v>0</v>
      </c>
      <c r="F35" s="42">
        <v>13054355.849999994</v>
      </c>
      <c r="G35" s="42">
        <v>10698081.32</v>
      </c>
      <c r="H35" s="42">
        <f t="shared" si="8"/>
        <v>2506274.5299999937</v>
      </c>
      <c r="I35" s="42">
        <f t="shared" si="9"/>
        <v>27305713.529999994</v>
      </c>
    </row>
    <row r="36" spans="2:9" x14ac:dyDescent="0.2">
      <c r="B36" s="41" t="s">
        <v>74</v>
      </c>
      <c r="C36" s="42">
        <v>1798737</v>
      </c>
      <c r="D36" s="42">
        <v>221236.5</v>
      </c>
      <c r="E36" s="42">
        <v>0</v>
      </c>
      <c r="F36" s="42">
        <v>1430311.26</v>
      </c>
      <c r="G36" s="42">
        <v>1264965.47</v>
      </c>
      <c r="H36" s="42">
        <f t="shared" si="8"/>
        <v>386582.29000000004</v>
      </c>
      <c r="I36" s="42">
        <f t="shared" si="9"/>
        <v>2185319.29</v>
      </c>
    </row>
    <row r="37" spans="2:9" x14ac:dyDescent="0.2">
      <c r="B37" s="41" t="s">
        <v>75</v>
      </c>
      <c r="C37" s="42">
        <v>17184613</v>
      </c>
      <c r="D37" s="42">
        <v>1234897.6200000001</v>
      </c>
      <c r="E37" s="42">
        <v>13583.16</v>
      </c>
      <c r="F37" s="42">
        <v>9669852.4300000016</v>
      </c>
      <c r="G37" s="42">
        <v>11707529.800000001</v>
      </c>
      <c r="H37" s="42">
        <f t="shared" si="8"/>
        <v>-816362.90999999829</v>
      </c>
      <c r="I37" s="42">
        <f t="shared" si="9"/>
        <v>16368250.090000002</v>
      </c>
    </row>
    <row r="38" spans="2:9" x14ac:dyDescent="0.2">
      <c r="B38" s="41" t="s">
        <v>76</v>
      </c>
      <c r="C38" s="42">
        <v>15430240</v>
      </c>
      <c r="D38" s="42">
        <v>0</v>
      </c>
      <c r="E38" s="42">
        <v>0</v>
      </c>
      <c r="F38" s="42">
        <v>5293948.78</v>
      </c>
      <c r="G38" s="42">
        <v>4997061.62</v>
      </c>
      <c r="H38" s="42">
        <f t="shared" si="8"/>
        <v>296887.16000000015</v>
      </c>
      <c r="I38" s="42">
        <f t="shared" si="9"/>
        <v>15727127.16</v>
      </c>
    </row>
    <row r="39" spans="2:9" x14ac:dyDescent="0.2">
      <c r="B39" s="41" t="s">
        <v>77</v>
      </c>
      <c r="C39" s="42">
        <v>4070979</v>
      </c>
      <c r="D39" s="42">
        <v>0</v>
      </c>
      <c r="E39" s="42">
        <v>0</v>
      </c>
      <c r="F39" s="42">
        <v>1626924.3100000005</v>
      </c>
      <c r="G39" s="42">
        <v>3460334.1</v>
      </c>
      <c r="H39" s="42">
        <f t="shared" si="8"/>
        <v>-1833409.7899999996</v>
      </c>
      <c r="I39" s="42">
        <f t="shared" si="9"/>
        <v>2237569.2100000004</v>
      </c>
    </row>
    <row r="40" spans="2:9" x14ac:dyDescent="0.2">
      <c r="B40" s="41" t="s">
        <v>78</v>
      </c>
      <c r="C40" s="42">
        <v>61214712</v>
      </c>
      <c r="D40" s="42">
        <v>607698.6</v>
      </c>
      <c r="E40" s="42">
        <v>0</v>
      </c>
      <c r="F40" s="42">
        <v>21616266.050000008</v>
      </c>
      <c r="G40" s="42">
        <v>27048594.41</v>
      </c>
      <c r="H40" s="42">
        <f t="shared" si="8"/>
        <v>-4824629.7599999905</v>
      </c>
      <c r="I40" s="42">
        <f t="shared" si="9"/>
        <v>56390082.24000001</v>
      </c>
    </row>
    <row r="41" spans="2:9" x14ac:dyDescent="0.2">
      <c r="B41" s="41" t="s">
        <v>79</v>
      </c>
      <c r="C41" s="42">
        <v>17386941</v>
      </c>
      <c r="D41" s="42">
        <v>91942.3</v>
      </c>
      <c r="E41" s="42">
        <v>0</v>
      </c>
      <c r="F41" s="42">
        <v>3663286.089999998</v>
      </c>
      <c r="G41" s="42">
        <v>6422470.4400000004</v>
      </c>
      <c r="H41" s="42">
        <f t="shared" si="8"/>
        <v>-2667242.0500000026</v>
      </c>
      <c r="I41" s="42">
        <f t="shared" si="9"/>
        <v>14719698.949999997</v>
      </c>
    </row>
    <row r="42" spans="2:9" x14ac:dyDescent="0.2">
      <c r="B42" s="40" t="s">
        <v>80</v>
      </c>
      <c r="C42" s="39">
        <f t="shared" ref="C42:I42" si="10">+C43+C44+C45+C46+C47+C48+C49+C50+C51</f>
        <v>38743287</v>
      </c>
      <c r="D42" s="39">
        <f t="shared" si="10"/>
        <v>0</v>
      </c>
      <c r="E42" s="39">
        <f t="shared" si="10"/>
        <v>0</v>
      </c>
      <c r="F42" s="39">
        <f t="shared" si="10"/>
        <v>16990832.130000006</v>
      </c>
      <c r="G42" s="39">
        <f t="shared" si="10"/>
        <v>6102681.4199999999</v>
      </c>
      <c r="H42" s="39">
        <f t="shared" si="10"/>
        <v>10888150.710000005</v>
      </c>
      <c r="I42" s="39">
        <f t="shared" si="10"/>
        <v>49631437.710000008</v>
      </c>
    </row>
    <row r="43" spans="2:9" x14ac:dyDescent="0.2">
      <c r="B43" s="41" t="s">
        <v>81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f t="shared" ref="H43:H51" si="11">+D43-E43+F43-G43</f>
        <v>0</v>
      </c>
      <c r="I43" s="42">
        <f t="shared" ref="I43:I51" si="12">+C43+H43</f>
        <v>0</v>
      </c>
    </row>
    <row r="44" spans="2:9" x14ac:dyDescent="0.2">
      <c r="B44" s="41" t="s">
        <v>82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f t="shared" si="11"/>
        <v>0</v>
      </c>
      <c r="I44" s="42">
        <f t="shared" si="12"/>
        <v>0</v>
      </c>
    </row>
    <row r="45" spans="2:9" x14ac:dyDescent="0.2">
      <c r="B45" s="41" t="s">
        <v>83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f t="shared" si="11"/>
        <v>0</v>
      </c>
      <c r="I45" s="42">
        <f t="shared" si="12"/>
        <v>0</v>
      </c>
    </row>
    <row r="46" spans="2:9" x14ac:dyDescent="0.2">
      <c r="B46" s="41" t="s">
        <v>84</v>
      </c>
      <c r="C46" s="42">
        <v>38743287</v>
      </c>
      <c r="D46" s="42">
        <v>0</v>
      </c>
      <c r="E46" s="42">
        <v>0</v>
      </c>
      <c r="F46" s="42">
        <v>16612944.530000005</v>
      </c>
      <c r="G46" s="42">
        <v>6102681.4199999999</v>
      </c>
      <c r="H46" s="42">
        <f t="shared" si="11"/>
        <v>10510263.110000005</v>
      </c>
      <c r="I46" s="42">
        <f t="shared" si="12"/>
        <v>49253550.110000007</v>
      </c>
    </row>
    <row r="47" spans="2:9" x14ac:dyDescent="0.2">
      <c r="B47" s="41" t="s">
        <v>85</v>
      </c>
      <c r="C47" s="42">
        <v>0</v>
      </c>
      <c r="D47" s="42">
        <v>0</v>
      </c>
      <c r="E47" s="42">
        <v>0</v>
      </c>
      <c r="F47" s="42">
        <v>377887.6</v>
      </c>
      <c r="G47" s="42">
        <v>0</v>
      </c>
      <c r="H47" s="42">
        <f t="shared" si="11"/>
        <v>377887.6</v>
      </c>
      <c r="I47" s="42">
        <f t="shared" si="12"/>
        <v>377887.6</v>
      </c>
    </row>
    <row r="48" spans="2:9" x14ac:dyDescent="0.2">
      <c r="B48" s="41" t="s">
        <v>86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f t="shared" si="11"/>
        <v>0</v>
      </c>
      <c r="I48" s="42">
        <f t="shared" si="12"/>
        <v>0</v>
      </c>
    </row>
    <row r="49" spans="2:9" x14ac:dyDescent="0.2">
      <c r="B49" s="41" t="s">
        <v>87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f t="shared" si="11"/>
        <v>0</v>
      </c>
      <c r="I49" s="42">
        <f t="shared" si="12"/>
        <v>0</v>
      </c>
    </row>
    <row r="50" spans="2:9" x14ac:dyDescent="0.2">
      <c r="B50" s="41" t="s">
        <v>88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f t="shared" si="11"/>
        <v>0</v>
      </c>
      <c r="I50" s="42">
        <f t="shared" si="12"/>
        <v>0</v>
      </c>
    </row>
    <row r="51" spans="2:9" x14ac:dyDescent="0.2">
      <c r="B51" s="41" t="s">
        <v>89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f t="shared" si="11"/>
        <v>0</v>
      </c>
      <c r="I51" s="42">
        <f t="shared" si="12"/>
        <v>0</v>
      </c>
    </row>
    <row r="52" spans="2:9" x14ac:dyDescent="0.2">
      <c r="B52" s="40" t="s">
        <v>90</v>
      </c>
      <c r="C52" s="39">
        <f t="shared" ref="C52:I52" si="13">+C53+C54+C55+C56+C57+C58+C59+C60+C61</f>
        <v>11709058</v>
      </c>
      <c r="D52" s="39">
        <f t="shared" si="13"/>
        <v>30147578.16</v>
      </c>
      <c r="E52" s="39">
        <f t="shared" si="13"/>
        <v>565142.88</v>
      </c>
      <c r="F52" s="39">
        <f t="shared" si="13"/>
        <v>18915018.469999999</v>
      </c>
      <c r="G52" s="39">
        <f t="shared" si="13"/>
        <v>8998382.1699999999</v>
      </c>
      <c r="H52" s="39">
        <f t="shared" si="13"/>
        <v>39499071.580000006</v>
      </c>
      <c r="I52" s="39">
        <f t="shared" si="13"/>
        <v>51208129.580000006</v>
      </c>
    </row>
    <row r="53" spans="2:9" x14ac:dyDescent="0.2">
      <c r="B53" s="41" t="s">
        <v>91</v>
      </c>
      <c r="C53" s="42">
        <v>9837582</v>
      </c>
      <c r="D53" s="42">
        <v>0</v>
      </c>
      <c r="E53" s="42">
        <v>565142.88</v>
      </c>
      <c r="F53" s="42">
        <v>3529266.9099999997</v>
      </c>
      <c r="G53" s="42">
        <v>3807512.38</v>
      </c>
      <c r="H53" s="42">
        <f t="shared" ref="H53:H61" si="14">+D53-E53+F53-G53</f>
        <v>-843388.35000000009</v>
      </c>
      <c r="I53" s="42">
        <f t="shared" ref="I53:I61" si="15">+C53+H53</f>
        <v>8994193.6500000004</v>
      </c>
    </row>
    <row r="54" spans="2:9" x14ac:dyDescent="0.2">
      <c r="B54" s="41" t="s">
        <v>92</v>
      </c>
      <c r="C54" s="42">
        <v>454388</v>
      </c>
      <c r="D54" s="42">
        <v>184586.16</v>
      </c>
      <c r="E54" s="42">
        <v>0</v>
      </c>
      <c r="F54" s="42">
        <v>691080.63</v>
      </c>
      <c r="G54" s="42">
        <v>664532.09</v>
      </c>
      <c r="H54" s="42">
        <f t="shared" si="14"/>
        <v>211134.70000000007</v>
      </c>
      <c r="I54" s="42">
        <f t="shared" si="15"/>
        <v>665522.70000000007</v>
      </c>
    </row>
    <row r="55" spans="2:9" x14ac:dyDescent="0.2">
      <c r="B55" s="41" t="s">
        <v>93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f t="shared" si="14"/>
        <v>0</v>
      </c>
      <c r="I55" s="42">
        <f t="shared" si="15"/>
        <v>0</v>
      </c>
    </row>
    <row r="56" spans="2:9" x14ac:dyDescent="0.2">
      <c r="B56" s="41" t="s">
        <v>94</v>
      </c>
      <c r="C56" s="42">
        <v>397763</v>
      </c>
      <c r="D56" s="42">
        <v>29962992</v>
      </c>
      <c r="E56" s="42">
        <v>0</v>
      </c>
      <c r="F56" s="42">
        <v>11647162</v>
      </c>
      <c r="G56" s="42">
        <v>2580515</v>
      </c>
      <c r="H56" s="42">
        <f t="shared" si="14"/>
        <v>39029639</v>
      </c>
      <c r="I56" s="42">
        <f t="shared" si="15"/>
        <v>39427402</v>
      </c>
    </row>
    <row r="57" spans="2:9" x14ac:dyDescent="0.2">
      <c r="B57" s="41" t="s">
        <v>95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f t="shared" si="14"/>
        <v>0</v>
      </c>
      <c r="I57" s="42">
        <f t="shared" si="15"/>
        <v>0</v>
      </c>
    </row>
    <row r="58" spans="2:9" x14ac:dyDescent="0.2">
      <c r="B58" s="41" t="s">
        <v>96</v>
      </c>
      <c r="C58" s="42">
        <v>295325</v>
      </c>
      <c r="D58" s="42">
        <v>0</v>
      </c>
      <c r="E58" s="42">
        <v>0</v>
      </c>
      <c r="F58" s="42">
        <v>2370856.19</v>
      </c>
      <c r="G58" s="42">
        <v>1221822.7</v>
      </c>
      <c r="H58" s="42">
        <f t="shared" si="14"/>
        <v>1149033.49</v>
      </c>
      <c r="I58" s="42">
        <f t="shared" si="15"/>
        <v>1444358.49</v>
      </c>
    </row>
    <row r="59" spans="2:9" x14ac:dyDescent="0.2">
      <c r="B59" s="41" t="s">
        <v>97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f t="shared" si="14"/>
        <v>0</v>
      </c>
      <c r="I59" s="42">
        <f t="shared" si="15"/>
        <v>0</v>
      </c>
    </row>
    <row r="60" spans="2:9" x14ac:dyDescent="0.2">
      <c r="B60" s="41" t="s">
        <v>98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f t="shared" si="14"/>
        <v>0</v>
      </c>
      <c r="I60" s="42">
        <f t="shared" si="15"/>
        <v>0</v>
      </c>
    </row>
    <row r="61" spans="2:9" x14ac:dyDescent="0.2">
      <c r="B61" s="41" t="s">
        <v>99</v>
      </c>
      <c r="C61" s="42">
        <v>724000</v>
      </c>
      <c r="D61" s="42">
        <v>0</v>
      </c>
      <c r="E61" s="42">
        <v>0</v>
      </c>
      <c r="F61" s="42">
        <v>676652.74</v>
      </c>
      <c r="G61" s="42">
        <v>724000</v>
      </c>
      <c r="H61" s="42">
        <f t="shared" si="14"/>
        <v>-47347.260000000009</v>
      </c>
      <c r="I61" s="42">
        <f t="shared" si="15"/>
        <v>676652.74</v>
      </c>
    </row>
    <row r="62" spans="2:9" x14ac:dyDescent="0.2">
      <c r="B62" s="40" t="s">
        <v>100</v>
      </c>
      <c r="C62" s="39">
        <f t="shared" ref="C62:I62" si="16">+C63+C64+C65</f>
        <v>32451185.389999997</v>
      </c>
      <c r="D62" s="39">
        <f t="shared" si="16"/>
        <v>7217865.5800000001</v>
      </c>
      <c r="E62" s="39">
        <f t="shared" si="16"/>
        <v>32754667.309999999</v>
      </c>
      <c r="F62" s="39">
        <f t="shared" si="16"/>
        <v>6127903.6600000001</v>
      </c>
      <c r="G62" s="39">
        <f t="shared" si="16"/>
        <v>6127903.6600000001</v>
      </c>
      <c r="H62" s="39">
        <f t="shared" si="16"/>
        <v>-25536801.729999997</v>
      </c>
      <c r="I62" s="39">
        <f t="shared" si="16"/>
        <v>6914383.6600000001</v>
      </c>
    </row>
    <row r="63" spans="2:9" x14ac:dyDescent="0.2">
      <c r="B63" s="41" t="s">
        <v>101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f t="shared" ref="H63:H65" si="17">+D63-E63+F63-G63</f>
        <v>0</v>
      </c>
      <c r="I63" s="42">
        <f t="shared" ref="I63:I65" si="18">+C63+H63</f>
        <v>0</v>
      </c>
    </row>
    <row r="64" spans="2:9" x14ac:dyDescent="0.2">
      <c r="B64" s="41" t="s">
        <v>102</v>
      </c>
      <c r="C64" s="42">
        <v>32451185.389999997</v>
      </c>
      <c r="D64" s="42">
        <v>7217865.5800000001</v>
      </c>
      <c r="E64" s="42">
        <v>32754667.309999999</v>
      </c>
      <c r="F64" s="42">
        <v>6127903.6600000001</v>
      </c>
      <c r="G64" s="42">
        <v>6127903.6600000001</v>
      </c>
      <c r="H64" s="42">
        <f t="shared" si="17"/>
        <v>-25536801.729999997</v>
      </c>
      <c r="I64" s="42">
        <f t="shared" si="18"/>
        <v>6914383.6600000001</v>
      </c>
    </row>
    <row r="65" spans="2:9" x14ac:dyDescent="0.2">
      <c r="B65" s="41" t="s">
        <v>103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f t="shared" si="17"/>
        <v>0</v>
      </c>
      <c r="I65" s="42">
        <f t="shared" si="18"/>
        <v>0</v>
      </c>
    </row>
    <row r="66" spans="2:9" x14ac:dyDescent="0.2">
      <c r="B66" s="40" t="s">
        <v>104</v>
      </c>
      <c r="C66" s="39">
        <f t="shared" ref="C66:I66" si="19">+C67+C68+C69+C70+C71+C72+C73</f>
        <v>12393912</v>
      </c>
      <c r="D66" s="39">
        <f t="shared" si="19"/>
        <v>2950639.0100000002</v>
      </c>
      <c r="E66" s="39">
        <f t="shared" si="19"/>
        <v>0</v>
      </c>
      <c r="F66" s="39">
        <f t="shared" si="19"/>
        <v>25181295.66</v>
      </c>
      <c r="G66" s="39">
        <f t="shared" si="19"/>
        <v>36201452.170000002</v>
      </c>
      <c r="H66" s="39">
        <f t="shared" si="19"/>
        <v>-8069517.5</v>
      </c>
      <c r="I66" s="39">
        <f t="shared" si="19"/>
        <v>4324394.5</v>
      </c>
    </row>
    <row r="67" spans="2:9" x14ac:dyDescent="0.2">
      <c r="B67" s="41" t="s">
        <v>105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f t="shared" ref="H67:H73" si="20">+D67-E67+F67-G67</f>
        <v>0</v>
      </c>
      <c r="I67" s="42">
        <f t="shared" ref="I67:I85" si="21">+C67+H67</f>
        <v>0</v>
      </c>
    </row>
    <row r="68" spans="2:9" x14ac:dyDescent="0.2">
      <c r="B68" s="41" t="s">
        <v>106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f t="shared" si="20"/>
        <v>0</v>
      </c>
      <c r="I68" s="42">
        <f t="shared" si="21"/>
        <v>0</v>
      </c>
    </row>
    <row r="69" spans="2:9" x14ac:dyDescent="0.2">
      <c r="B69" s="41" t="s">
        <v>107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f t="shared" si="20"/>
        <v>0</v>
      </c>
      <c r="I69" s="42">
        <f t="shared" si="21"/>
        <v>0</v>
      </c>
    </row>
    <row r="70" spans="2:9" x14ac:dyDescent="0.2">
      <c r="B70" s="41" t="s">
        <v>108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f t="shared" si="20"/>
        <v>0</v>
      </c>
      <c r="I70" s="42">
        <f t="shared" si="21"/>
        <v>0</v>
      </c>
    </row>
    <row r="71" spans="2:9" x14ac:dyDescent="0.2">
      <c r="B71" s="41" t="s">
        <v>109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f t="shared" si="20"/>
        <v>0</v>
      </c>
      <c r="I71" s="42">
        <f t="shared" si="21"/>
        <v>0</v>
      </c>
    </row>
    <row r="72" spans="2:9" x14ac:dyDescent="0.2">
      <c r="B72" s="41" t="s">
        <v>110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f t="shared" si="20"/>
        <v>0</v>
      </c>
      <c r="I72" s="42">
        <f t="shared" si="21"/>
        <v>0</v>
      </c>
    </row>
    <row r="73" spans="2:9" x14ac:dyDescent="0.2">
      <c r="B73" s="41" t="s">
        <v>111</v>
      </c>
      <c r="C73" s="42">
        <v>12393912</v>
      </c>
      <c r="D73" s="42">
        <v>2950639.0100000002</v>
      </c>
      <c r="E73" s="42">
        <v>0</v>
      </c>
      <c r="F73" s="42">
        <v>25181295.66</v>
      </c>
      <c r="G73" s="42">
        <v>36201452.170000002</v>
      </c>
      <c r="H73" s="42">
        <f t="shared" si="20"/>
        <v>-8069517.5</v>
      </c>
      <c r="I73" s="42">
        <f t="shared" si="21"/>
        <v>4324394.5</v>
      </c>
    </row>
    <row r="74" spans="2:9" x14ac:dyDescent="0.2">
      <c r="B74" s="40" t="s">
        <v>112</v>
      </c>
      <c r="C74" s="39">
        <f t="shared" ref="C74:I74" si="22">+C75+C76+C77</f>
        <v>0</v>
      </c>
      <c r="D74" s="39">
        <f t="shared" si="22"/>
        <v>0</v>
      </c>
      <c r="E74" s="39">
        <f t="shared" si="22"/>
        <v>0</v>
      </c>
      <c r="F74" s="39">
        <f t="shared" si="22"/>
        <v>0</v>
      </c>
      <c r="G74" s="39">
        <f t="shared" si="22"/>
        <v>0</v>
      </c>
      <c r="H74" s="39">
        <f t="shared" si="22"/>
        <v>0</v>
      </c>
      <c r="I74" s="39">
        <f t="shared" si="22"/>
        <v>0</v>
      </c>
    </row>
    <row r="75" spans="2:9" x14ac:dyDescent="0.2">
      <c r="B75" s="41" t="s">
        <v>113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f t="shared" ref="H75:H77" si="23">+D75-E75+F75-G75</f>
        <v>0</v>
      </c>
      <c r="I75" s="42">
        <f t="shared" si="21"/>
        <v>0</v>
      </c>
    </row>
    <row r="76" spans="2:9" x14ac:dyDescent="0.2">
      <c r="B76" s="41" t="s">
        <v>114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f t="shared" si="23"/>
        <v>0</v>
      </c>
      <c r="I76" s="42">
        <f t="shared" si="21"/>
        <v>0</v>
      </c>
    </row>
    <row r="77" spans="2:9" x14ac:dyDescent="0.2">
      <c r="B77" s="41" t="s">
        <v>115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f t="shared" si="23"/>
        <v>0</v>
      </c>
      <c r="I77" s="42">
        <f t="shared" si="21"/>
        <v>0</v>
      </c>
    </row>
    <row r="78" spans="2:9" x14ac:dyDescent="0.2">
      <c r="B78" s="40" t="s">
        <v>116</v>
      </c>
      <c r="C78" s="39">
        <f t="shared" ref="C78:I78" si="24">+C79+C80+C81+C82+C83+C84+C85</f>
        <v>0</v>
      </c>
      <c r="D78" s="39">
        <f t="shared" si="24"/>
        <v>0</v>
      </c>
      <c r="E78" s="39">
        <f t="shared" si="24"/>
        <v>0</v>
      </c>
      <c r="F78" s="39">
        <f t="shared" si="24"/>
        <v>0</v>
      </c>
      <c r="G78" s="39">
        <f t="shared" si="24"/>
        <v>0</v>
      </c>
      <c r="H78" s="39">
        <f t="shared" si="24"/>
        <v>0</v>
      </c>
      <c r="I78" s="39">
        <f t="shared" si="24"/>
        <v>0</v>
      </c>
    </row>
    <row r="79" spans="2:9" x14ac:dyDescent="0.2">
      <c r="B79" s="41" t="s">
        <v>117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f t="shared" ref="H79:H85" si="25">+D79-E79+F79-G79</f>
        <v>0</v>
      </c>
      <c r="I79" s="42">
        <f t="shared" si="21"/>
        <v>0</v>
      </c>
    </row>
    <row r="80" spans="2:9" x14ac:dyDescent="0.2">
      <c r="B80" s="41" t="s">
        <v>118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f t="shared" si="25"/>
        <v>0</v>
      </c>
      <c r="I80" s="42">
        <f t="shared" si="21"/>
        <v>0</v>
      </c>
    </row>
    <row r="81" spans="2:9" x14ac:dyDescent="0.2">
      <c r="B81" s="41" t="s">
        <v>119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f t="shared" si="25"/>
        <v>0</v>
      </c>
      <c r="I81" s="42">
        <f t="shared" si="21"/>
        <v>0</v>
      </c>
    </row>
    <row r="82" spans="2:9" x14ac:dyDescent="0.2">
      <c r="B82" s="41" t="s">
        <v>120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f t="shared" si="25"/>
        <v>0</v>
      </c>
      <c r="I82" s="42">
        <f t="shared" si="21"/>
        <v>0</v>
      </c>
    </row>
    <row r="83" spans="2:9" x14ac:dyDescent="0.2">
      <c r="B83" s="41" t="s">
        <v>121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f t="shared" si="25"/>
        <v>0</v>
      </c>
      <c r="I83" s="42">
        <f t="shared" si="21"/>
        <v>0</v>
      </c>
    </row>
    <row r="84" spans="2:9" x14ac:dyDescent="0.2">
      <c r="B84" s="41" t="s">
        <v>122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f t="shared" si="25"/>
        <v>0</v>
      </c>
      <c r="I84" s="42">
        <f t="shared" si="21"/>
        <v>0</v>
      </c>
    </row>
    <row r="85" spans="2:9" x14ac:dyDescent="0.2">
      <c r="B85" s="41" t="s">
        <v>123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f t="shared" si="25"/>
        <v>0</v>
      </c>
      <c r="I85" s="42">
        <f t="shared" si="21"/>
        <v>0</v>
      </c>
    </row>
    <row r="86" spans="2:9" x14ac:dyDescent="0.2">
      <c r="B86" s="43"/>
      <c r="C86" s="42"/>
      <c r="D86" s="42"/>
      <c r="E86" s="42"/>
      <c r="F86" s="42"/>
      <c r="G86" s="42"/>
      <c r="H86" s="42"/>
      <c r="I86" s="42"/>
    </row>
    <row r="87" spans="2:9" x14ac:dyDescent="0.2">
      <c r="B87" s="44" t="s">
        <v>124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</row>
    <row r="88" spans="2:9" x14ac:dyDescent="0.2">
      <c r="B88" s="40" t="s">
        <v>52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</row>
    <row r="89" spans="2:9" x14ac:dyDescent="0.2">
      <c r="B89" s="41" t="s">
        <v>53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</row>
    <row r="90" spans="2:9" x14ac:dyDescent="0.2">
      <c r="B90" s="41" t="s">
        <v>54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</row>
    <row r="91" spans="2:9" x14ac:dyDescent="0.2">
      <c r="B91" s="41" t="s">
        <v>55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</row>
    <row r="92" spans="2:9" x14ac:dyDescent="0.2">
      <c r="B92" s="41" t="s">
        <v>56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</row>
    <row r="93" spans="2:9" x14ac:dyDescent="0.2">
      <c r="B93" s="41" t="s">
        <v>57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</row>
    <row r="94" spans="2:9" x14ac:dyDescent="0.2">
      <c r="B94" s="41" t="s">
        <v>58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</row>
    <row r="95" spans="2:9" x14ac:dyDescent="0.2">
      <c r="B95" s="41" t="s">
        <v>59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</row>
    <row r="96" spans="2:9" x14ac:dyDescent="0.2">
      <c r="B96" s="40" t="s">
        <v>60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</row>
    <row r="97" spans="2:9" x14ac:dyDescent="0.2">
      <c r="B97" s="41" t="s">
        <v>61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</row>
    <row r="98" spans="2:9" x14ac:dyDescent="0.2">
      <c r="B98" s="41" t="s">
        <v>62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</row>
    <row r="99" spans="2:9" x14ac:dyDescent="0.2">
      <c r="B99" s="41" t="s">
        <v>63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</row>
    <row r="100" spans="2:9" x14ac:dyDescent="0.2">
      <c r="B100" s="41" t="s">
        <v>64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</row>
    <row r="101" spans="2:9" x14ac:dyDescent="0.2">
      <c r="B101" s="45" t="s">
        <v>65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</row>
    <row r="102" spans="2:9" x14ac:dyDescent="0.2">
      <c r="B102" s="41" t="s">
        <v>66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</row>
    <row r="103" spans="2:9" x14ac:dyDescent="0.2">
      <c r="B103" s="41" t="s">
        <v>67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</row>
    <row r="104" spans="2:9" x14ac:dyDescent="0.2">
      <c r="B104" s="41" t="s">
        <v>68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</row>
    <row r="105" spans="2:9" x14ac:dyDescent="0.2">
      <c r="B105" s="41" t="s">
        <v>69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</row>
    <row r="106" spans="2:9" x14ac:dyDescent="0.2">
      <c r="B106" s="40" t="s">
        <v>70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</row>
    <row r="107" spans="2:9" x14ac:dyDescent="0.2">
      <c r="B107" s="41" t="s">
        <v>71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</row>
    <row r="108" spans="2:9" x14ac:dyDescent="0.2">
      <c r="B108" s="41" t="s">
        <v>72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</row>
    <row r="109" spans="2:9" x14ac:dyDescent="0.2">
      <c r="B109" s="41" t="s">
        <v>73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</row>
    <row r="110" spans="2:9" x14ac:dyDescent="0.2">
      <c r="B110" s="41" t="s">
        <v>74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</row>
    <row r="111" spans="2:9" x14ac:dyDescent="0.2">
      <c r="B111" s="41" t="s">
        <v>75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</row>
    <row r="112" spans="2:9" x14ac:dyDescent="0.2">
      <c r="B112" s="41" t="s">
        <v>76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</row>
    <row r="113" spans="2:9" x14ac:dyDescent="0.2">
      <c r="B113" s="41" t="s">
        <v>77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</row>
    <row r="114" spans="2:9" x14ac:dyDescent="0.2">
      <c r="B114" s="41" t="s">
        <v>78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</row>
    <row r="115" spans="2:9" x14ac:dyDescent="0.2">
      <c r="B115" s="41" t="s">
        <v>79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</row>
    <row r="116" spans="2:9" x14ac:dyDescent="0.2">
      <c r="B116" s="40" t="s">
        <v>80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</row>
    <row r="117" spans="2:9" x14ac:dyDescent="0.2">
      <c r="B117" s="41" t="s">
        <v>81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</row>
    <row r="118" spans="2:9" x14ac:dyDescent="0.2">
      <c r="B118" s="41" t="s">
        <v>82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</row>
    <row r="119" spans="2:9" x14ac:dyDescent="0.2">
      <c r="B119" s="41" t="s">
        <v>83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</row>
    <row r="120" spans="2:9" x14ac:dyDescent="0.2">
      <c r="B120" s="41" t="s">
        <v>84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</row>
    <row r="121" spans="2:9" x14ac:dyDescent="0.2">
      <c r="B121" s="41" t="s">
        <v>85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</row>
    <row r="122" spans="2:9" x14ac:dyDescent="0.2">
      <c r="B122" s="41" t="s">
        <v>86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</row>
    <row r="123" spans="2:9" x14ac:dyDescent="0.2">
      <c r="B123" s="41" t="s">
        <v>87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</row>
    <row r="124" spans="2:9" x14ac:dyDescent="0.2">
      <c r="B124" s="41" t="s">
        <v>88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</row>
    <row r="125" spans="2:9" x14ac:dyDescent="0.2">
      <c r="B125" s="41" t="s">
        <v>89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</row>
    <row r="126" spans="2:9" x14ac:dyDescent="0.2">
      <c r="B126" s="40" t="s">
        <v>90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</row>
    <row r="127" spans="2:9" x14ac:dyDescent="0.2">
      <c r="B127" s="41" t="s">
        <v>91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</row>
    <row r="128" spans="2:9" x14ac:dyDescent="0.2">
      <c r="B128" s="41" t="s">
        <v>92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</row>
    <row r="129" spans="2:9" x14ac:dyDescent="0.2">
      <c r="B129" s="41" t="s">
        <v>93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</row>
    <row r="130" spans="2:9" x14ac:dyDescent="0.2">
      <c r="B130" s="41" t="s">
        <v>94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</row>
    <row r="131" spans="2:9" x14ac:dyDescent="0.2">
      <c r="B131" s="41" t="s">
        <v>95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</row>
    <row r="132" spans="2:9" x14ac:dyDescent="0.2">
      <c r="B132" s="41" t="s">
        <v>96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</row>
    <row r="133" spans="2:9" x14ac:dyDescent="0.2">
      <c r="B133" s="41" t="s">
        <v>97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</row>
    <row r="134" spans="2:9" x14ac:dyDescent="0.2">
      <c r="B134" s="41" t="s">
        <v>98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</row>
    <row r="135" spans="2:9" x14ac:dyDescent="0.2">
      <c r="B135" s="41" t="s">
        <v>99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</row>
    <row r="136" spans="2:9" x14ac:dyDescent="0.2">
      <c r="B136" s="40" t="s">
        <v>100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</row>
    <row r="137" spans="2:9" x14ac:dyDescent="0.2">
      <c r="B137" s="41" t="s">
        <v>101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</row>
    <row r="138" spans="2:9" x14ac:dyDescent="0.2">
      <c r="B138" s="41" t="s">
        <v>102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</row>
    <row r="139" spans="2:9" x14ac:dyDescent="0.2">
      <c r="B139" s="41" t="s">
        <v>103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</row>
    <row r="140" spans="2:9" x14ac:dyDescent="0.2">
      <c r="B140" s="40" t="s">
        <v>104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</row>
    <row r="141" spans="2:9" x14ac:dyDescent="0.2">
      <c r="B141" s="41" t="s">
        <v>105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</row>
    <row r="142" spans="2:9" x14ac:dyDescent="0.2">
      <c r="B142" s="41" t="s">
        <v>106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</row>
    <row r="143" spans="2:9" x14ac:dyDescent="0.2">
      <c r="B143" s="41" t="s">
        <v>107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</row>
    <row r="144" spans="2:9" x14ac:dyDescent="0.2">
      <c r="B144" s="41" t="s">
        <v>108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</row>
    <row r="145" spans="2:9" x14ac:dyDescent="0.2">
      <c r="B145" s="41" t="s">
        <v>109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</row>
    <row r="146" spans="2:9" x14ac:dyDescent="0.2">
      <c r="B146" s="41" t="s">
        <v>110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</row>
    <row r="147" spans="2:9" x14ac:dyDescent="0.2">
      <c r="B147" s="41" t="s">
        <v>111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</row>
    <row r="148" spans="2:9" x14ac:dyDescent="0.2">
      <c r="B148" s="40" t="s">
        <v>112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</row>
    <row r="149" spans="2:9" x14ac:dyDescent="0.2">
      <c r="B149" s="41" t="s">
        <v>113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</row>
    <row r="150" spans="2:9" x14ac:dyDescent="0.2">
      <c r="B150" s="41" t="s">
        <v>114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</row>
    <row r="151" spans="2:9" x14ac:dyDescent="0.2">
      <c r="B151" s="41" t="s">
        <v>115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</row>
    <row r="152" spans="2:9" x14ac:dyDescent="0.2">
      <c r="B152" s="40" t="s">
        <v>116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</row>
    <row r="153" spans="2:9" x14ac:dyDescent="0.2">
      <c r="B153" s="41" t="s">
        <v>117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</row>
    <row r="154" spans="2:9" x14ac:dyDescent="0.2">
      <c r="B154" s="41" t="s">
        <v>118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</row>
    <row r="155" spans="2:9" x14ac:dyDescent="0.2">
      <c r="B155" s="41" t="s">
        <v>119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</row>
    <row r="156" spans="2:9" x14ac:dyDescent="0.2">
      <c r="B156" s="45" t="s">
        <v>120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</row>
    <row r="157" spans="2:9" x14ac:dyDescent="0.2">
      <c r="B157" s="41" t="s">
        <v>121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</row>
    <row r="158" spans="2:9" x14ac:dyDescent="0.2">
      <c r="B158" s="41" t="s">
        <v>122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</row>
    <row r="159" spans="2:9" x14ac:dyDescent="0.2">
      <c r="B159" s="41" t="s">
        <v>123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</row>
    <row r="160" spans="2:9" x14ac:dyDescent="0.2">
      <c r="B160" s="46"/>
      <c r="C160" s="47"/>
      <c r="D160" s="47"/>
      <c r="E160" s="47"/>
      <c r="F160" s="47"/>
      <c r="G160" s="47"/>
      <c r="H160" s="47"/>
      <c r="I160" s="47"/>
    </row>
    <row r="161" spans="2:9" x14ac:dyDescent="0.2">
      <c r="B161" s="48" t="s">
        <v>125</v>
      </c>
      <c r="C161" s="49">
        <f>+C87+C13</f>
        <v>808946263.38999999</v>
      </c>
      <c r="D161" s="49">
        <f t="shared" ref="D161:I161" si="26">+D87+D13</f>
        <v>45526373.82</v>
      </c>
      <c r="E161" s="49">
        <f t="shared" si="26"/>
        <v>33333393.349999998</v>
      </c>
      <c r="F161" s="49">
        <f t="shared" si="26"/>
        <v>409112292.1500001</v>
      </c>
      <c r="G161" s="49">
        <f t="shared" si="26"/>
        <v>409112292.1500001</v>
      </c>
      <c r="H161" s="49">
        <f t="shared" si="26"/>
        <v>12192980.470000044</v>
      </c>
      <c r="I161" s="49">
        <f t="shared" si="26"/>
        <v>821139243.86000013</v>
      </c>
    </row>
    <row r="162" spans="2:9" x14ac:dyDescent="0.2">
      <c r="B162" s="50"/>
      <c r="C162" s="51"/>
      <c r="D162" s="51"/>
      <c r="E162" s="51"/>
      <c r="F162" s="51"/>
      <c r="G162" s="51"/>
      <c r="H162" s="51"/>
      <c r="I162" s="51"/>
    </row>
    <row r="163" spans="2:9" x14ac:dyDescent="0.2"/>
    <row r="164" spans="2:9" hidden="1" x14ac:dyDescent="0.2">
      <c r="D164" s="52"/>
    </row>
  </sheetData>
  <protectedRanges>
    <protectedRange sqref="C87:I87 C13:I13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scale="70" orientation="portrait" r:id="rId1"/>
  <ignoredErrors>
    <ignoredError sqref="C13:I7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G42"/>
  <sheetViews>
    <sheetView showGridLines="0" topLeftCell="C1" zoomScaleNormal="100" workbookViewId="0">
      <selection activeCell="C43" sqref="A43:XFD1048576"/>
    </sheetView>
  </sheetViews>
  <sheetFormatPr baseColWidth="10" defaultColWidth="0" defaultRowHeight="11.25" zeroHeight="1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7.6640625" style="1" bestFit="1" customWidth="1"/>
    <col min="6" max="6" width="21.1640625" style="1" bestFit="1" customWidth="1"/>
    <col min="7" max="7" width="12" style="1" customWidth="1"/>
    <col min="8" max="16384" width="12" style="1" hidden="1"/>
  </cols>
  <sheetData>
    <row r="1" spans="2:6" x14ac:dyDescent="0.2">
      <c r="B1" s="69" t="str">
        <f>'Notas de Disciplina Financiera'!A1</f>
        <v>Poder Legislativo del Estado de Guanajuato</v>
      </c>
      <c r="C1" s="69"/>
      <c r="D1" s="69"/>
      <c r="E1" s="53" t="s">
        <v>0</v>
      </c>
      <c r="F1" s="54">
        <f>'Notas de Disciplina Financiera'!D1</f>
        <v>2025</v>
      </c>
    </row>
    <row r="2" spans="2:6" x14ac:dyDescent="0.2">
      <c r="B2" s="69" t="s">
        <v>1</v>
      </c>
      <c r="C2" s="69"/>
      <c r="D2" s="69"/>
      <c r="E2" s="53" t="s">
        <v>2</v>
      </c>
      <c r="F2" s="54" t="str">
        <f>'Notas de Disciplina Financiera'!D2</f>
        <v>Trimestral</v>
      </c>
    </row>
    <row r="3" spans="2:6" x14ac:dyDescent="0.2">
      <c r="B3" s="69" t="str">
        <f>'Notas de Disciplina Financiera'!A3</f>
        <v>Correspondiente del 01 de enero al 31 de diciembre de 2025</v>
      </c>
      <c r="C3" s="69"/>
      <c r="D3" s="69"/>
      <c r="E3" s="53" t="s">
        <v>4</v>
      </c>
      <c r="F3" s="54">
        <f>'Notas de Disciplina Financiera'!D3</f>
        <v>4</v>
      </c>
    </row>
    <row r="4" spans="2:6" x14ac:dyDescent="0.2"/>
    <row r="5" spans="2:6" x14ac:dyDescent="0.2">
      <c r="B5" s="55" t="s">
        <v>24</v>
      </c>
    </row>
    <row r="6" spans="2:6" x14ac:dyDescent="0.2"/>
    <row r="7" spans="2:6" ht="15" x14ac:dyDescent="0.25">
      <c r="B7" s="71"/>
      <c r="C7" s="71"/>
      <c r="D7" s="71"/>
      <c r="E7" s="71"/>
      <c r="F7" s="71"/>
    </row>
    <row r="8" spans="2:6" ht="15" x14ac:dyDescent="0.25">
      <c r="B8" s="71"/>
      <c r="C8" s="71"/>
      <c r="D8" s="71"/>
      <c r="E8" s="71"/>
      <c r="F8" s="71"/>
    </row>
    <row r="9" spans="2:6" ht="15" x14ac:dyDescent="0.25">
      <c r="B9" s="2"/>
      <c r="C9" s="2"/>
      <c r="D9" s="2"/>
      <c r="E9" s="2"/>
      <c r="F9" s="2"/>
    </row>
    <row r="10" spans="2:6" ht="15" x14ac:dyDescent="0.25">
      <c r="B10"/>
      <c r="C10"/>
      <c r="D10" s="2"/>
      <c r="E10" s="2"/>
      <c r="F10" s="2"/>
    </row>
    <row r="11" spans="2:6" ht="15" x14ac:dyDescent="0.25">
      <c r="B11"/>
      <c r="C11" s="3"/>
      <c r="D11" s="4"/>
      <c r="E11" s="4"/>
      <c r="F11" s="4"/>
    </row>
    <row r="12" spans="2:6" ht="12" x14ac:dyDescent="0.2">
      <c r="B12"/>
      <c r="C12"/>
      <c r="D12" s="5"/>
      <c r="E12" s="5"/>
      <c r="F12" s="5"/>
    </row>
    <row r="13" spans="2:6" ht="12" x14ac:dyDescent="0.2">
      <c r="B13"/>
      <c r="C13"/>
      <c r="D13" s="5"/>
      <c r="E13" s="5"/>
      <c r="F13" s="5"/>
    </row>
    <row r="14" spans="2:6" ht="12" x14ac:dyDescent="0.2">
      <c r="B14"/>
      <c r="C14"/>
      <c r="D14" s="5"/>
      <c r="E14" s="5"/>
      <c r="F14" s="5"/>
    </row>
    <row r="15" spans="2:6" ht="12" x14ac:dyDescent="0.2">
      <c r="B15"/>
      <c r="C15"/>
      <c r="D15" s="5"/>
      <c r="E15" s="5"/>
      <c r="F15" s="5"/>
    </row>
    <row r="16" spans="2:6" ht="12" x14ac:dyDescent="0.2">
      <c r="B16"/>
      <c r="C16"/>
      <c r="D16" s="5"/>
      <c r="E16" s="5"/>
      <c r="F16" s="5"/>
    </row>
    <row r="17" spans="2:6" ht="12" x14ac:dyDescent="0.2">
      <c r="B17"/>
      <c r="C17"/>
      <c r="D17" s="5"/>
      <c r="E17" s="5"/>
      <c r="F17" s="5"/>
    </row>
    <row r="18" spans="2:6" ht="12" x14ac:dyDescent="0.2">
      <c r="B18"/>
      <c r="C18"/>
      <c r="D18" s="5"/>
      <c r="E18" s="5"/>
      <c r="F18" s="5"/>
    </row>
    <row r="19" spans="2:6" ht="12" x14ac:dyDescent="0.2">
      <c r="B19"/>
      <c r="C19"/>
      <c r="D19" s="5"/>
      <c r="E19" s="5"/>
      <c r="F19" s="5"/>
    </row>
    <row r="20" spans="2:6" ht="12" x14ac:dyDescent="0.2">
      <c r="B20"/>
      <c r="C20"/>
      <c r="D20" s="5"/>
      <c r="E20" s="5"/>
      <c r="F20" s="5"/>
    </row>
    <row r="21" spans="2:6" ht="12" x14ac:dyDescent="0.2">
      <c r="B21"/>
      <c r="C21"/>
      <c r="D21"/>
      <c r="E21"/>
      <c r="F21"/>
    </row>
    <row r="22" spans="2:6" ht="15" x14ac:dyDescent="0.25">
      <c r="B22"/>
      <c r="C22" s="3"/>
      <c r="D22" s="4"/>
      <c r="E22" s="4"/>
      <c r="F22" s="4"/>
    </row>
    <row r="23" spans="2:6" ht="12" x14ac:dyDescent="0.2">
      <c r="B23"/>
      <c r="C23"/>
      <c r="D23" s="5"/>
      <c r="E23" s="5"/>
      <c r="F23" s="5"/>
    </row>
    <row r="24" spans="2:6" ht="12" x14ac:dyDescent="0.2">
      <c r="B24"/>
      <c r="C24"/>
      <c r="D24" s="5"/>
      <c r="E24" s="5"/>
      <c r="F24" s="5"/>
    </row>
    <row r="25" spans="2:6" ht="12" x14ac:dyDescent="0.2">
      <c r="B25"/>
      <c r="C25"/>
      <c r="D25" s="5"/>
      <c r="E25" s="5"/>
      <c r="F25" s="5"/>
    </row>
    <row r="26" spans="2:6" ht="12" x14ac:dyDescent="0.2">
      <c r="B26"/>
      <c r="C26"/>
      <c r="D26" s="5"/>
      <c r="E26" s="5"/>
      <c r="F26" s="5"/>
    </row>
    <row r="27" spans="2:6" ht="12" x14ac:dyDescent="0.2">
      <c r="B27"/>
      <c r="C27"/>
      <c r="D27" s="5"/>
      <c r="E27" s="5"/>
      <c r="F27" s="5"/>
    </row>
    <row r="28" spans="2:6" ht="12" x14ac:dyDescent="0.2">
      <c r="B28"/>
      <c r="C28"/>
      <c r="D28" s="5"/>
      <c r="E28" s="5"/>
      <c r="F28" s="5"/>
    </row>
    <row r="29" spans="2:6" ht="12" x14ac:dyDescent="0.2">
      <c r="B29"/>
      <c r="C29"/>
      <c r="D29" s="5"/>
      <c r="E29" s="5"/>
      <c r="F29" s="5"/>
    </row>
    <row r="30" spans="2:6" ht="12" x14ac:dyDescent="0.2">
      <c r="B30"/>
      <c r="C30"/>
      <c r="D30" s="5"/>
      <c r="E30" s="5"/>
      <c r="F30" s="5"/>
    </row>
    <row r="31" spans="2:6" ht="12" x14ac:dyDescent="0.2">
      <c r="B31"/>
      <c r="C31"/>
      <c r="D31" s="5"/>
      <c r="E31" s="5"/>
      <c r="F31" s="5"/>
    </row>
    <row r="32" spans="2:6" ht="15" x14ac:dyDescent="0.25">
      <c r="B32"/>
      <c r="C32" s="3"/>
      <c r="D32" s="4"/>
      <c r="E32" s="4"/>
      <c r="F32" s="4"/>
    </row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</sheetData>
  <mergeCells count="5">
    <mergeCell ref="B1:D1"/>
    <mergeCell ref="B2:D2"/>
    <mergeCell ref="B3:D3"/>
    <mergeCell ref="B7:F7"/>
    <mergeCell ref="B8:F8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G43"/>
  <sheetViews>
    <sheetView showGridLines="0" zoomScaleNormal="100" workbookViewId="0">
      <selection activeCell="F11" sqref="F11"/>
    </sheetView>
  </sheetViews>
  <sheetFormatPr baseColWidth="10" defaultColWidth="0" defaultRowHeight="14.25" zeroHeight="1" x14ac:dyDescent="0.2"/>
  <cols>
    <col min="1" max="1" width="2.6640625" style="13" customWidth="1"/>
    <col min="2" max="2" width="11.6640625" style="13" customWidth="1"/>
    <col min="3" max="3" width="85" style="13" bestFit="1" customWidth="1"/>
    <col min="4" max="4" width="18.5" style="13" customWidth="1"/>
    <col min="5" max="5" width="22.83203125" style="13" bestFit="1" customWidth="1"/>
    <col min="6" max="6" width="18" style="13" bestFit="1" customWidth="1"/>
    <col min="7" max="7" width="12" style="13" customWidth="1"/>
    <col min="8" max="16384" width="12" style="13" hidden="1"/>
  </cols>
  <sheetData>
    <row r="1" spans="1:6" s="1" customFormat="1" ht="11.25" x14ac:dyDescent="0.2">
      <c r="B1" s="69" t="str">
        <f>'Notas de Disciplina Financiera'!A1</f>
        <v>Poder Legislativo del Estado de Guanajuato</v>
      </c>
      <c r="C1" s="69"/>
      <c r="D1" s="69"/>
      <c r="E1" s="53" t="s">
        <v>0</v>
      </c>
      <c r="F1" s="54">
        <f>'Notas de Disciplina Financiera'!D1</f>
        <v>2025</v>
      </c>
    </row>
    <row r="2" spans="1:6" s="1" customFormat="1" ht="11.25" x14ac:dyDescent="0.2">
      <c r="B2" s="69" t="s">
        <v>1</v>
      </c>
      <c r="C2" s="69"/>
      <c r="D2" s="69"/>
      <c r="E2" s="53" t="s">
        <v>2</v>
      </c>
      <c r="F2" s="54" t="str">
        <f>'Notas de Disciplina Financiera'!D2</f>
        <v>Trimestral</v>
      </c>
    </row>
    <row r="3" spans="1:6" s="1" customFormat="1" ht="11.25" x14ac:dyDescent="0.2">
      <c r="B3" s="69" t="str">
        <f>'Notas de Disciplina Financiera'!A3</f>
        <v>Correspondiente del 01 de enero al 31 de diciembre de 2025</v>
      </c>
      <c r="C3" s="69"/>
      <c r="D3" s="69"/>
      <c r="E3" s="53" t="s">
        <v>4</v>
      </c>
      <c r="F3" s="54">
        <f>'Notas de Disciplina Financiera'!D3</f>
        <v>4</v>
      </c>
    </row>
    <row r="4" spans="1:6" s="1" customFormat="1" ht="11.25" x14ac:dyDescent="0.2"/>
    <row r="5" spans="1:6" s="1" customFormat="1" ht="11.25" x14ac:dyDescent="0.2">
      <c r="B5" s="55" t="s">
        <v>16</v>
      </c>
    </row>
    <row r="6" spans="1:6" s="1" customFormat="1" ht="11.25" x14ac:dyDescent="0.2"/>
    <row r="7" spans="1:6" s="1" customFormat="1" ht="11.25" x14ac:dyDescent="0.2">
      <c r="B7" s="1" t="s">
        <v>25</v>
      </c>
    </row>
    <row r="8" spans="1:6" s="1" customFormat="1" ht="11.25" x14ac:dyDescent="0.2">
      <c r="B8" s="56" t="s">
        <v>26</v>
      </c>
    </row>
    <row r="9" spans="1:6" s="1" customFormat="1" ht="11.25" x14ac:dyDescent="0.2">
      <c r="A9" s="57"/>
      <c r="B9" s="58" t="s">
        <v>27</v>
      </c>
    </row>
    <row r="10" spans="1:6" s="1" customFormat="1" ht="11.25" x14ac:dyDescent="0.2">
      <c r="B10" s="58" t="s">
        <v>28</v>
      </c>
    </row>
    <row r="11" spans="1:6" s="1" customFormat="1" ht="11.25" x14ac:dyDescent="0.2"/>
    <row r="12" spans="1:6" s="1" customFormat="1" ht="12.75" x14ac:dyDescent="0.2">
      <c r="B12" s="72" t="s">
        <v>35</v>
      </c>
      <c r="C12" s="72"/>
      <c r="D12" s="72"/>
      <c r="E12" s="72"/>
      <c r="F12" s="72"/>
    </row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mergeCells count="4">
    <mergeCell ref="B1:D1"/>
    <mergeCell ref="B2:D2"/>
    <mergeCell ref="B3:D3"/>
    <mergeCell ref="B12:F12"/>
  </mergeCells>
  <pageMargins left="0.7" right="0.7" top="0.75" bottom="0.75" header="0.3" footer="0.3"/>
  <pageSetup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G48"/>
  <sheetViews>
    <sheetView showGridLines="0" zoomScaleNormal="100" workbookViewId="0">
      <selection activeCell="D23" sqref="D23"/>
    </sheetView>
  </sheetViews>
  <sheetFormatPr baseColWidth="10" defaultColWidth="0" defaultRowHeight="14.25" zeroHeight="1" x14ac:dyDescent="0.2"/>
  <cols>
    <col min="1" max="1" width="2.6640625" style="13" customWidth="1"/>
    <col min="2" max="2" width="11.6640625" style="13" customWidth="1"/>
    <col min="3" max="3" width="85" style="13" bestFit="1" customWidth="1"/>
    <col min="4" max="4" width="18.5" style="13" customWidth="1"/>
    <col min="5" max="5" width="22.83203125" style="13" bestFit="1" customWidth="1"/>
    <col min="6" max="6" width="27.83203125" style="13" customWidth="1"/>
    <col min="7" max="7" width="12" style="13" customWidth="1"/>
    <col min="8" max="16384" width="12" style="13" hidden="1"/>
  </cols>
  <sheetData>
    <row r="1" spans="1:6" s="1" customFormat="1" ht="11.25" x14ac:dyDescent="0.2">
      <c r="B1" s="69" t="str">
        <f>'Notas de Disciplina Financiera'!A1</f>
        <v>Poder Legislativo del Estado de Guanajuato</v>
      </c>
      <c r="C1" s="69"/>
      <c r="D1" s="69"/>
      <c r="E1" s="53" t="s">
        <v>0</v>
      </c>
      <c r="F1" s="54">
        <f>'Notas de Disciplina Financiera'!D1</f>
        <v>2025</v>
      </c>
    </row>
    <row r="2" spans="1:6" s="1" customFormat="1" ht="11.25" x14ac:dyDescent="0.2">
      <c r="B2" s="69" t="s">
        <v>1</v>
      </c>
      <c r="C2" s="69"/>
      <c r="D2" s="69"/>
      <c r="E2" s="53" t="s">
        <v>2</v>
      </c>
      <c r="F2" s="54" t="str">
        <f>'Notas de Disciplina Financiera'!D2</f>
        <v>Trimestral</v>
      </c>
    </row>
    <row r="3" spans="1:6" s="1" customFormat="1" ht="11.25" x14ac:dyDescent="0.2">
      <c r="B3" s="69" t="str">
        <f>'Notas de Disciplina Financiera'!A3</f>
        <v>Correspondiente del 01 de enero al 31 de diciembre de 2025</v>
      </c>
      <c r="C3" s="69"/>
      <c r="D3" s="69"/>
      <c r="E3" s="53" t="s">
        <v>4</v>
      </c>
      <c r="F3" s="54">
        <f>'Notas de Disciplina Financiera'!D3</f>
        <v>4</v>
      </c>
    </row>
    <row r="4" spans="1:6" s="1" customFormat="1" ht="11.25" x14ac:dyDescent="0.2"/>
    <row r="5" spans="1:6" s="1" customFormat="1" ht="11.25" x14ac:dyDescent="0.2">
      <c r="B5" s="55" t="s">
        <v>18</v>
      </c>
    </row>
    <row r="6" spans="1:6" s="1" customFormat="1" ht="11.25" x14ac:dyDescent="0.2"/>
    <row r="7" spans="1:6" s="1" customFormat="1" ht="11.25" x14ac:dyDescent="0.2">
      <c r="B7" s="1" t="s">
        <v>25</v>
      </c>
    </row>
    <row r="8" spans="1:6" s="1" customFormat="1" ht="11.25" x14ac:dyDescent="0.2">
      <c r="B8" s="56" t="s">
        <v>29</v>
      </c>
    </row>
    <row r="9" spans="1:6" s="1" customFormat="1" ht="11.25" x14ac:dyDescent="0.2">
      <c r="A9" s="57"/>
      <c r="B9" s="59" t="s">
        <v>30</v>
      </c>
    </row>
    <row r="10" spans="1:6" s="1" customFormat="1" ht="11.25" x14ac:dyDescent="0.2">
      <c r="B10" s="59" t="s">
        <v>31</v>
      </c>
    </row>
    <row r="11" spans="1:6" s="1" customFormat="1" ht="11.25" x14ac:dyDescent="0.2"/>
    <row r="12" spans="1:6" s="1" customFormat="1" ht="12.75" x14ac:dyDescent="0.2">
      <c r="B12" s="72" t="s">
        <v>36</v>
      </c>
      <c r="C12" s="72"/>
      <c r="D12" s="72"/>
      <c r="E12" s="72"/>
      <c r="F12" s="72"/>
    </row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</sheetData>
  <mergeCells count="4">
    <mergeCell ref="B1:D1"/>
    <mergeCell ref="B2:D2"/>
    <mergeCell ref="B3:D3"/>
    <mergeCell ref="B12:F12"/>
  </mergeCells>
  <pageMargins left="0.7" right="0.7" top="0.75" bottom="0.75" header="0.3" footer="0.3"/>
  <pageSetup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G38"/>
  <sheetViews>
    <sheetView showGridLines="0" zoomScaleNormal="100" workbookViewId="0">
      <selection activeCell="C24" sqref="C24"/>
    </sheetView>
  </sheetViews>
  <sheetFormatPr baseColWidth="10" defaultColWidth="0" defaultRowHeight="14.25" zeroHeight="1" x14ac:dyDescent="0.2"/>
  <cols>
    <col min="1" max="1" width="2.6640625" style="13" customWidth="1"/>
    <col min="2" max="2" width="11.6640625" style="13" customWidth="1"/>
    <col min="3" max="3" width="85" style="13" bestFit="1" customWidth="1"/>
    <col min="4" max="4" width="18.5" style="13" customWidth="1"/>
    <col min="5" max="5" width="22.83203125" style="13" bestFit="1" customWidth="1"/>
    <col min="6" max="6" width="18" style="13" bestFit="1" customWidth="1"/>
    <col min="7" max="7" width="12" style="13" customWidth="1"/>
    <col min="8" max="16384" width="12" style="13" hidden="1"/>
  </cols>
  <sheetData>
    <row r="1" spans="1:6" s="1" customFormat="1" ht="11.25" x14ac:dyDescent="0.2">
      <c r="B1" s="69" t="str">
        <f>'Notas de Disciplina Financiera'!A1</f>
        <v>Poder Legislativo del Estado de Guanajuato</v>
      </c>
      <c r="C1" s="69"/>
      <c r="D1" s="69"/>
      <c r="E1" s="53" t="s">
        <v>0</v>
      </c>
      <c r="F1" s="54">
        <f>'Notas de Disciplina Financiera'!D1</f>
        <v>2025</v>
      </c>
    </row>
    <row r="2" spans="1:6" s="1" customFormat="1" ht="11.25" x14ac:dyDescent="0.2">
      <c r="B2" s="69" t="s">
        <v>1</v>
      </c>
      <c r="C2" s="69"/>
      <c r="D2" s="69"/>
      <c r="E2" s="53" t="s">
        <v>2</v>
      </c>
      <c r="F2" s="54" t="str">
        <f>'Notas de Disciplina Financiera'!D2</f>
        <v>Trimestral</v>
      </c>
    </row>
    <row r="3" spans="1:6" s="1" customFormat="1" ht="11.25" x14ac:dyDescent="0.2">
      <c r="B3" s="69" t="str">
        <f>'Notas de Disciplina Financiera'!A3</f>
        <v>Correspondiente del 01 de enero al 31 de diciembre de 2025</v>
      </c>
      <c r="C3" s="69"/>
      <c r="D3" s="69"/>
      <c r="E3" s="53" t="s">
        <v>4</v>
      </c>
      <c r="F3" s="54">
        <f>'Notas de Disciplina Financiera'!D3</f>
        <v>4</v>
      </c>
    </row>
    <row r="4" spans="1:6" s="1" customFormat="1" ht="11.25" x14ac:dyDescent="0.2"/>
    <row r="5" spans="1:6" s="1" customFormat="1" ht="11.25" x14ac:dyDescent="0.2">
      <c r="B5" s="55" t="s">
        <v>20</v>
      </c>
    </row>
    <row r="6" spans="1:6" s="1" customFormat="1" ht="11.25" x14ac:dyDescent="0.2"/>
    <row r="7" spans="1:6" s="1" customFormat="1" ht="11.25" x14ac:dyDescent="0.2">
      <c r="B7" s="1" t="s">
        <v>25</v>
      </c>
    </row>
    <row r="8" spans="1:6" s="1" customFormat="1" ht="11.25" x14ac:dyDescent="0.2">
      <c r="B8" s="56" t="s">
        <v>32</v>
      </c>
    </row>
    <row r="9" spans="1:6" s="1" customFormat="1" ht="11.25" x14ac:dyDescent="0.2">
      <c r="A9" s="57"/>
    </row>
    <row r="10" spans="1:6" s="1" customFormat="1" ht="12.75" x14ac:dyDescent="0.2">
      <c r="B10" s="73" t="s">
        <v>37</v>
      </c>
      <c r="C10" s="73"/>
      <c r="D10" s="73"/>
      <c r="E10" s="73"/>
      <c r="F10" s="73"/>
    </row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</sheetData>
  <mergeCells count="4">
    <mergeCell ref="B1:D1"/>
    <mergeCell ref="B2:D2"/>
    <mergeCell ref="B3:D3"/>
    <mergeCell ref="B10:F10"/>
  </mergeCells>
  <pageMargins left="0.7" right="0.7" top="0.75" bottom="0.75" header="0.3" footer="0.3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'NDF-01'!Área_de_impresión</vt:lpstr>
      <vt:lpstr>'NDF-02'!Área_de_impresión</vt:lpstr>
      <vt:lpstr>'NDF-03'!Área_de_impresión</vt:lpstr>
      <vt:lpstr>'NDF-04'!Área_de_impresión</vt:lpstr>
      <vt:lpstr>'NDF-05'!Área_de_impresión</vt:lpstr>
      <vt:lpstr>'NDF-06'!Área_de_impresión</vt:lpstr>
      <vt:lpstr>'Notas de Disciplina Financiera'!Área_de_impresión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Frida Sánchez Hidalgo</cp:lastModifiedBy>
  <cp:revision/>
  <cp:lastPrinted>2026-01-22T15:33:32Z</cp:lastPrinted>
  <dcterms:created xsi:type="dcterms:W3CDTF">2024-03-15T21:50:03Z</dcterms:created>
  <dcterms:modified xsi:type="dcterms:W3CDTF">2026-01-24T00:09:25Z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