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contabilidad\40_Portal Congreso\08_Información Financiera ASEG\2026\1er Trimestre\2_Digitales\"/>
    </mc:Choice>
  </mc:AlternateContent>
  <xr:revisionPtr revIDLastSave="0" documentId="13_ncr:1_{63514079-5AF7-4E11-821E-1EBB7F0DAC7C}" xr6:coauthVersionLast="47" xr6:coauthVersionMax="47" xr10:uidLastSave="{00000000-0000-0000-0000-000000000000}"/>
  <bookViews>
    <workbookView xWindow="31230" yWindow="3915" windowWidth="21600" windowHeight="11295" xr2:uid="{5F0F2156-B767-4D00-A1D9-FD0797CE107B}"/>
  </bookViews>
  <sheets>
    <sheet name="EA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20" i="1"/>
  <c r="F19" i="1"/>
  <c r="F18" i="1"/>
  <c r="F17" i="1"/>
  <c r="F16" i="1"/>
  <c r="F15" i="1"/>
  <c r="F14" i="1"/>
  <c r="F13" i="1"/>
  <c r="F11" i="1"/>
  <c r="F10" i="1"/>
  <c r="F9" i="1"/>
  <c r="F8" i="1"/>
  <c r="F7" i="1"/>
  <c r="F6" i="1"/>
  <c r="F5" i="1"/>
  <c r="D12" i="1"/>
  <c r="D4" i="1"/>
  <c r="D3" i="1" s="1"/>
  <c r="C12" i="1"/>
  <c r="C4" i="1"/>
  <c r="C3" i="1" s="1"/>
  <c r="B12" i="1"/>
  <c r="E12" i="1" s="1"/>
  <c r="F12" i="1" s="1"/>
  <c r="B4" i="1"/>
  <c r="B3" i="1" l="1"/>
  <c r="E3" i="1" s="1"/>
  <c r="F3" i="1" s="1"/>
  <c r="E4" i="1"/>
  <c r="F4" i="1" s="1"/>
</calcChain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<sst xmlns="http://schemas.openxmlformats.org/spreadsheetml/2006/main" count="27" uniqueCount="27">
  <si>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</si>
  <si>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</si>
  <si>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</si>
  <si>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</si>
  <si>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</si>
  <si>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</si>
  <si>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</si>
  <si>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</si>
  <si>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</si>
  <si>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</si>
  <si>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</si>
  <si>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</si>
  <si>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</si>
  <si>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</si>
  <si>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</si>
  <si>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</si>
  <si>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</si>
  <si>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</si>
  <si>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</si>
  <si>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</si>
  <si>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</si>
  <si>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</si>
  <si>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</si>
  <si>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</si>
  <si>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</si>
  <si>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Variación del Periodo</t>
  </si>
  <si>
    <t>Poder Legislativo del Estado de Guanajuato
Estado Analítico del Activo
Del 01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</si>
</sst>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1"/>
    <xf numFmtId="0" fontId="3" fillId="0" borderId="0" xfId="9" applyAlignment="1" applyProtection="1">
      <alignment horizontal="left" vertical="top" indent="1"/>
      <protection locked="0"/>
    </xf>
    <xf numFmtId="0" fontId="7" fillId="2" borderId="4" xfId="9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4" fillId="0" borderId="5" xfId="9" applyFont="1" applyBorder="1" applyAlignment="1">
      <alignment horizontal="left" vertical="top" indent="1"/>
    </xf>
    <xf numFmtId="4" fontId="4" fillId="0" borderId="4" xfId="9" applyNumberFormat="1" applyFont="1" applyBorder="1" applyAlignment="1" applyProtection="1">
      <alignment vertical="top" wrapText="1"/>
      <protection locked="0"/>
    </xf>
    <xf numFmtId="4" fontId="4" fillId="0" borderId="5" xfId="9" applyNumberFormat="1" applyFont="1" applyBorder="1" applyAlignment="1" applyProtection="1">
      <alignment vertical="top" wrapText="1"/>
      <protection locked="0"/>
    </xf>
    <xf numFmtId="4" fontId="4" fillId="0" borderId="6" xfId="9" applyNumberFormat="1" applyFont="1" applyBorder="1" applyAlignment="1" applyProtection="1">
      <alignment vertical="top" wrapText="1"/>
      <protection locked="0"/>
    </xf>
    <xf numFmtId="0" fontId="4" fillId="0" borderId="7" xfId="9" applyFont="1" applyBorder="1" applyAlignment="1">
      <alignment horizontal="left" vertical="top" indent="2"/>
    </xf>
    <xf numFmtId="4" fontId="4" fillId="0" borderId="8" xfId="9" applyNumberFormat="1" applyFont="1" applyBorder="1" applyAlignment="1" applyProtection="1">
      <alignment vertical="top" wrapText="1"/>
      <protection locked="0"/>
    </xf>
    <xf numFmtId="4" fontId="4" fillId="0" borderId="7" xfId="9" applyNumberFormat="1" applyFont="1" applyBorder="1" applyAlignment="1" applyProtection="1">
      <alignment vertical="top" wrapText="1"/>
      <protection locked="0"/>
    </xf>
    <xf numFmtId="4" fontId="4" fillId="0" borderId="9" xfId="9" applyNumberFormat="1" applyFont="1" applyBorder="1" applyAlignment="1" applyProtection="1">
      <alignment vertical="top" wrapText="1"/>
      <protection locked="0"/>
    </xf>
    <xf numFmtId="0" fontId="5" fillId="0" borderId="7" xfId="9" applyFont="1" applyBorder="1" applyAlignment="1">
      <alignment horizontal="left" vertical="top" indent="2"/>
    </xf>
    <xf numFmtId="4" fontId="5" fillId="0" borderId="8" xfId="9" applyNumberFormat="1" applyFont="1" applyBorder="1" applyAlignment="1" applyProtection="1">
      <alignment vertical="top" wrapText="1"/>
      <protection locked="0"/>
    </xf>
    <xf numFmtId="4" fontId="5" fillId="0" borderId="7" xfId="9" applyNumberFormat="1" applyFont="1" applyBorder="1" applyAlignment="1" applyProtection="1">
      <alignment vertical="top" wrapText="1"/>
      <protection locked="0"/>
    </xf>
    <xf numFmtId="4" fontId="5" fillId="0" borderId="9" xfId="9" applyNumberFormat="1" applyFont="1" applyBorder="1" applyAlignment="1" applyProtection="1">
      <alignment vertical="top" wrapText="1"/>
      <protection locked="0"/>
    </xf>
    <xf numFmtId="4" fontId="5" fillId="0" borderId="8" xfId="9" applyNumberFormat="1" applyFont="1" applyBorder="1" applyAlignment="1" applyProtection="1">
      <alignment wrapText="1"/>
      <protection locked="0"/>
    </xf>
    <xf numFmtId="4" fontId="5" fillId="0" borderId="7" xfId="9" applyNumberFormat="1" applyFont="1" applyBorder="1" applyAlignment="1" applyProtection="1">
      <alignment wrapText="1"/>
      <protection locked="0"/>
    </xf>
    <xf numFmtId="0" fontId="5" fillId="0" borderId="10" xfId="9" applyFont="1" applyBorder="1" applyAlignment="1">
      <alignment horizontal="left" vertical="top" indent="2"/>
    </xf>
    <xf numFmtId="4" fontId="5" fillId="0" borderId="11" xfId="9" applyNumberFormat="1" applyFont="1" applyBorder="1" applyAlignment="1" applyProtection="1">
      <alignment vertical="top" wrapText="1"/>
      <protection locked="0"/>
    </xf>
    <xf numFmtId="4" fontId="5" fillId="0" borderId="10" xfId="9" applyNumberFormat="1" applyFont="1" applyBorder="1" applyAlignment="1" applyProtection="1">
      <alignment vertical="top" wrapText="1"/>
      <protection locked="0"/>
    </xf>
    <xf numFmtId="4" fontId="5" fillId="0" borderId="12" xfId="9" applyNumberFormat="1" applyFont="1" applyBorder="1" applyAlignment="1" applyProtection="1">
      <alignment vertical="top" wrapText="1"/>
      <protection locked="0"/>
    </xf>
    <xf numFmtId="0" fontId="8" fillId="0" borderId="1" xfId="9" applyFont="1" applyBorder="1" applyAlignment="1" applyProtection="1">
      <alignment horizontal="center" vertical="center" wrapText="1"/>
      <protection locked="0"/>
    </xf>
    <xf numFmtId="0" fontId="8" fillId="0" borderId="2" xfId="9" applyFont="1" applyBorder="1" applyAlignment="1" applyProtection="1">
      <alignment horizontal="center" vertical="center" wrapText="1"/>
      <protection locked="0"/>
    </xf>
    <xf numFmtId="0" fontId="8" fillId="0" borderId="3" xfId="9" applyFont="1" applyBorder="1" applyAlignment="1" applyProtection="1">
      <alignment horizontal="center" vertical="center" wrapText="1"/>
      <protection locked="0"/>
    </xf>
  </cellXfs>
  <cellStyles count="17">
    <cellStyle name="Euro" xfId="2" xr:uid="{E4CB0A09-A426-4C67-865B-27644F620B6D}"/>
    <cellStyle name="Millares 2" xfId="3" xr:uid="{7CCAC4FE-A959-4FD4-BA5B-4875337F19E7}"/>
    <cellStyle name="Millares 2 2" xfId="4" xr:uid="{A9B53209-835D-4E35-85EC-166433259CA3}"/>
    <cellStyle name="Millares 2 3" xfId="5" xr:uid="{813E1064-DBF6-49F3-8E1D-739CF7E61E50}"/>
    <cellStyle name="Millares 3" xfId="6" xr:uid="{8E51E306-6368-48FC-B801-992A3DA13878}"/>
    <cellStyle name="Moneda 2" xfId="7" xr:uid="{99BD7764-7074-400A-B8CF-3AC0DCBEF9FA}"/>
    <cellStyle name="Normal" xfId="0" builtinId="0"/>
    <cellStyle name="Normal 2" xfId="8" xr:uid="{B6161636-031D-45CA-BDB2-E0E60470FC45}"/>
    <cellStyle name="Normal 2 2" xfId="9" xr:uid="{9751DEA6-F21C-4274-A271-96369D9A953B}"/>
    <cellStyle name="Normal 3" xfId="10" xr:uid="{8526E0E5-93C5-4BCE-A0E6-E1B65180C7CC}"/>
    <cellStyle name="Normal 4" xfId="11" xr:uid="{7D048194-7968-49C2-9A03-3E0B9273005A}"/>
    <cellStyle name="Normal 4 2" xfId="12" xr:uid="{98B3EB9E-9854-49E6-9C0B-772B691E79FF}"/>
    <cellStyle name="Normal 5" xfId="13" xr:uid="{ADF00B0B-2EC4-494E-A435-010557F29A47}"/>
    <cellStyle name="Normal 5 2" xfId="14" xr:uid="{CB724050-3FD8-47C7-96A5-2A3E152A54D1}"/>
    <cellStyle name="Normal 6" xfId="15" xr:uid="{905D4600-0BAF-4B41-ABF1-706A78B12DF3}"/>
    <cellStyle name="Normal 6 2" xfId="16" xr:uid="{8ADAFF48-9F4F-4EBD-BB0D-49FC16660F16}"/>
    <cellStyle name="Normal 7" xfId="1" xr:uid="{A8065447-F6D9-4A7F-8267-50F88AEA9F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609600</xdr:colOff>
      <xdr:row>0</xdr:row>
      <xdr:rowOff>104775</xdr:rowOff>
    </xdr:from>
    <xdr:to>
      <xdr:col>5</xdr:col>
      <xdr:colOff>733425</xdr:colOff>
      <xdr:row>0</xdr:row>
      <xdr:rowOff>764150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4CD8C2-AB22-4380-9D7A-735656371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104775"/>
          <a:ext cx="1304925" cy="659375"/>
        </a:xfrm>
        <a:prstGeom prst="rect">
          <a:avLst/>
        </a:prstGeom>
      </xdr:spPr>
    </xdr:pic>
    <xdr:clientData/>
  </xdr:twoCellAnchor>
  <xdr:twoCellAnchor>
    <xdr:from>
      <xdr:col>0</xdr:col>
      <xdr:colOff>333375</xdr:colOff>
      <xdr:row>0</xdr:row>
      <xdr:rowOff>420157</xdr:rowOff>
    </xdr:from>
    <xdr:to>
      <xdr:col>0</xdr:col>
      <xdr:colOff>1895475</xdr:colOff>
      <xdr:row>0</xdr:row>
      <xdr:rowOff>771525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DC7590C-E20C-43CB-9C82-CF37898610EE}"/>
            </a:ext>
          </a:extLst>
        </xdr:cNvPr>
        <xdr:cNvSpPr txBox="1"/>
      </xdr:nvSpPr>
      <xdr:spPr>
        <a:xfrm>
          <a:off x="333375" y="420157"/>
          <a:ext cx="1562100" cy="3513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PRIMER TRIMESTRE 2026</a:t>
          </a:r>
        </a:p>
      </xdr:txBody>
    </xdr:sp>
    <xdr:clientData/>
  </xdr:twoCellAnchor>
  <xdr:twoCellAnchor editAs="oneCell">
    <xdr:from>
      <xdr:col>0</xdr:col>
      <xdr:colOff>592575</xdr:colOff>
      <xdr:row>0</xdr:row>
      <xdr:rowOff>182778</xdr:rowOff>
    </xdr:from>
    <xdr:to>
      <xdr:col>0</xdr:col>
      <xdr:colOff>1619250</xdr:colOff>
      <xdr:row>0</xdr:row>
      <xdr:rowOff>457200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51303F3-F984-4328-BD24-59651676E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2575" y="182778"/>
          <a:ext cx="1026675" cy="274422"/>
        </a:xfrm>
        <a:prstGeom prst="rect">
          <a:avLst/>
        </a:prstGeom>
      </xdr:spPr>
    </xdr:pic>
    <xdr:clientData/>
  </xdr:twoCellAnchor>
  <xdr:twoCellAnchor>
    <xdr:from>
      <xdr:col>0</xdr:col>
      <xdr:colOff>1464733</xdr:colOff>
      <xdr:row>26</xdr:row>
      <xdr:rowOff>45028</xdr:rowOff>
    </xdr:from>
    <xdr:to>
      <xdr:col>0</xdr:col>
      <xdr:colOff>4085262</xdr:colOff>
      <xdr:row>26</xdr:row>
      <xdr:rowOff>45028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666571F-7A41-4D08-9BC0-567C5D2DE62E}"/>
            </a:ext>
          </a:extLst>
        </xdr:cNvPr>
        <xdr:cNvCxnSpPr/>
      </xdr:nvCxnSpPr>
      <xdr:spPr>
        <a:xfrm>
          <a:off x="1464733" y="6045778"/>
          <a:ext cx="26205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2554801</xdr:colOff>
      <xdr:row>23</xdr:row>
      <xdr:rowOff>66676</xdr:rowOff>
    </xdr:from>
    <xdr:to>
      <xdr:col>0</xdr:col>
      <xdr:colOff>3101478</xdr:colOff>
      <xdr:row>24</xdr:row>
      <xdr:rowOff>124884</xdr:rowOff>
    </xdr:to>
    <xdr:sp macro="" textlink="">
      <xdr:nvSpPr>
        <xdr:cNvPr id="6" name="6 CuadroTexto">
          <a:extLst>
            <a:ext uri="{FF2B5EF4-FFF2-40B4-BE49-F238E27FC236}">
              <a16:creationId xmlns:a16="http://schemas.microsoft.com/office/drawing/2014/main" id="{DE26A3BE-A190-4E7F-BD22-55E2FFB51EB0}"/>
            </a:ext>
          </a:extLst>
        </xdr:cNvPr>
        <xdr:cNvSpPr txBox="1"/>
      </xdr:nvSpPr>
      <xdr:spPr>
        <a:xfrm>
          <a:off x="2554801" y="5410201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2</xdr:col>
      <xdr:colOff>638175</xdr:colOff>
      <xdr:row>26</xdr:row>
      <xdr:rowOff>47627</xdr:rowOff>
    </xdr:from>
    <xdr:to>
      <xdr:col>4</xdr:col>
      <xdr:colOff>680509</xdr:colOff>
      <xdr:row>26</xdr:row>
      <xdr:rowOff>57151</xdr:rowOff>
    </xdr:to>
    <xdr:cxnSp macro="">
      <xdr:nvCxnSpPr>
        <xdr:cNvPr id="7" name="4 Conector recto">
          <a:extLst>
            <a:ext uri="{FF2B5EF4-FFF2-40B4-BE49-F238E27FC236}">
              <a16:creationId xmlns:a16="http://schemas.microsoft.com/office/drawing/2014/main" id="{F662DD8D-670B-4592-BB5C-EB5D03F8E0B3}"/>
            </a:ext>
          </a:extLst>
        </xdr:cNvPr>
        <xdr:cNvCxnSpPr/>
      </xdr:nvCxnSpPr>
      <xdr:spPr>
        <a:xfrm flipV="1">
          <a:off x="6200775" y="6048377"/>
          <a:ext cx="2766484" cy="952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101587</xdr:colOff>
      <xdr:row>23</xdr:row>
      <xdr:rowOff>85725</xdr:rowOff>
    </xdr:from>
    <xdr:to>
      <xdr:col>3</xdr:col>
      <xdr:colOff>1171575</xdr:colOff>
      <xdr:row>25</xdr:row>
      <xdr:rowOff>95250</xdr:rowOff>
    </xdr:to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A735171E-D131-45F8-AD35-0FE186869F21}"/>
            </a:ext>
          </a:extLst>
        </xdr:cNvPr>
        <xdr:cNvSpPr txBox="1"/>
      </xdr:nvSpPr>
      <xdr:spPr>
        <a:xfrm>
          <a:off x="6845287" y="5429250"/>
          <a:ext cx="1069988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1181100</xdr:colOff>
      <xdr:row>26</xdr:row>
      <xdr:rowOff>85726</xdr:rowOff>
    </xdr:from>
    <xdr:to>
      <xdr:col>0</xdr:col>
      <xdr:colOff>4323156</xdr:colOff>
      <xdr:row>30</xdr:row>
      <xdr:rowOff>0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9C91B0EF-DE8E-424F-944C-5ACD81856968}"/>
            </a:ext>
          </a:extLst>
        </xdr:cNvPr>
        <xdr:cNvSpPr txBox="1"/>
      </xdr:nvSpPr>
      <xdr:spPr>
        <a:xfrm>
          <a:off x="1181100" y="6086476"/>
          <a:ext cx="3142056" cy="676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 Torres Mereles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381000</xdr:colOff>
      <xdr:row>26</xdr:row>
      <xdr:rowOff>114301</xdr:rowOff>
    </xdr:from>
    <xdr:to>
      <xdr:col>4</xdr:col>
      <xdr:colOff>996951</xdr:colOff>
      <xdr:row>30</xdr:row>
      <xdr:rowOff>0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82BA13DD-B1D9-4797-9687-4C1075A51AB7}"/>
            </a:ext>
          </a:extLst>
        </xdr:cNvPr>
        <xdr:cNvSpPr txBox="1"/>
      </xdr:nvSpPr>
      <xdr:spPr>
        <a:xfrm>
          <a:off x="5943600" y="6115051"/>
          <a:ext cx="3340101" cy="6476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86456-2670-4EBD-A3E9-9E446159C057}">
  <sheetPr>
    <pageSetUpPr fitToPage="1"/>
  </sheetPr>
  <dimension ref="A1:G30"/>
  <sheetViews>
    <sheetView showGridLines="0" tabSelected="1" workbookViewId="0">
      <selection activeCell="B6" sqref="B6"/>
    </sheetView>
  </sheetViews>
  <sheetFormatPr baseColWidth="10" defaultColWidth="0" defaultRowHeight="15" zeroHeight="1" x14ac:dyDescent="0.25"/>
  <cols>
    <col min="1" max="1" width="65.7109375" customWidth="1"/>
    <col min="2" max="6" width="17.7109375" customWidth="1"/>
    <col min="7" max="7" width="1.5703125" customWidth="1"/>
    <col min="8" max="16384" width="11.42578125" hidden="1"/>
  </cols>
  <sheetData>
    <row r="1" spans="1:6" ht="68.25" customHeight="1" x14ac:dyDescent="0.25">
      <c r="A1" s="23" t="s">
        <v>26</v>
      </c>
      <c r="B1" s="24"/>
      <c r="C1" s="24"/>
      <c r="D1" s="24"/>
      <c r="E1" s="24"/>
      <c r="F1" s="25"/>
    </row>
    <row r="2" spans="1:6" ht="37.5" customHeight="1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25</v>
      </c>
    </row>
    <row r="3" spans="1:6" x14ac:dyDescent="0.25">
      <c r="A3" s="5" t="s">
        <v>5</v>
      </c>
      <c r="B3" s="6">
        <f>SUM(B4+B12)</f>
        <v>754143220.58999991</v>
      </c>
      <c r="C3" s="6">
        <f>SUM(C4+C12)</f>
        <v>7187557185.1499996</v>
      </c>
      <c r="D3" s="7">
        <f>SUM(D4+D12)</f>
        <v>7169166081.1999998</v>
      </c>
      <c r="E3" s="6">
        <f>B3+C3-D3</f>
        <v>772534324.53999996</v>
      </c>
      <c r="F3" s="8">
        <f>E3-B3</f>
        <v>18391103.950000048</v>
      </c>
    </row>
    <row r="4" spans="1:6" x14ac:dyDescent="0.25">
      <c r="A4" s="9" t="s">
        <v>6</v>
      </c>
      <c r="B4" s="10">
        <f>SUM(B5:B11)</f>
        <v>165066043.13999999</v>
      </c>
      <c r="C4" s="10">
        <f>SUM(C5:C11)</f>
        <v>7181002244.8299999</v>
      </c>
      <c r="D4" s="11">
        <f>SUM(D5:D11)</f>
        <v>7153115781.9700003</v>
      </c>
      <c r="E4" s="10">
        <f>B4+C4-D4</f>
        <v>192952506</v>
      </c>
      <c r="F4" s="12">
        <f>E4-B4</f>
        <v>27886462.860000014</v>
      </c>
    </row>
    <row r="5" spans="1:6" x14ac:dyDescent="0.25">
      <c r="A5" s="13" t="s">
        <v>7</v>
      </c>
      <c r="B5" s="14">
        <v>159318598.27000001</v>
      </c>
      <c r="C5" s="14">
        <v>6540881756.0900002</v>
      </c>
      <c r="D5" s="15">
        <v>6541668620.1599998</v>
      </c>
      <c r="E5" s="14">
        <v>158531734.19999999</v>
      </c>
      <c r="F5" s="16">
        <f>E5-B5</f>
        <v>-786864.07000002265</v>
      </c>
    </row>
    <row r="6" spans="1:6" x14ac:dyDescent="0.25">
      <c r="A6" s="13" t="s">
        <v>8</v>
      </c>
      <c r="B6" s="14">
        <v>857763.85</v>
      </c>
      <c r="C6" s="14">
        <v>630953427.60000002</v>
      </c>
      <c r="D6" s="15">
        <v>605658272.25999999</v>
      </c>
      <c r="E6" s="14">
        <v>26152919.190000001</v>
      </c>
      <c r="F6" s="16">
        <f t="shared" ref="F6:F21" si="0">E6-B6</f>
        <v>25295155.34</v>
      </c>
    </row>
    <row r="7" spans="1:6" x14ac:dyDescent="0.25">
      <c r="A7" s="13" t="s">
        <v>9</v>
      </c>
      <c r="B7" s="14">
        <v>2178619.2000000002</v>
      </c>
      <c r="C7" s="14">
        <v>8209506.2400000002</v>
      </c>
      <c r="D7" s="15">
        <v>4632979.88</v>
      </c>
      <c r="E7" s="14">
        <v>5755145.5599999996</v>
      </c>
      <c r="F7" s="16">
        <f t="shared" si="0"/>
        <v>3576526.3599999994</v>
      </c>
    </row>
    <row r="8" spans="1:6" x14ac:dyDescent="0.25">
      <c r="A8" s="13" t="s">
        <v>10</v>
      </c>
      <c r="B8" s="14">
        <v>0</v>
      </c>
      <c r="C8" s="14">
        <v>0</v>
      </c>
      <c r="D8" s="15">
        <v>0</v>
      </c>
      <c r="E8" s="14">
        <v>0</v>
      </c>
      <c r="F8" s="16">
        <f t="shared" si="0"/>
        <v>0</v>
      </c>
    </row>
    <row r="9" spans="1:6" x14ac:dyDescent="0.25">
      <c r="A9" s="13" t="s">
        <v>11</v>
      </c>
      <c r="B9" s="14">
        <v>1974735.82</v>
      </c>
      <c r="C9" s="14">
        <v>957554.9</v>
      </c>
      <c r="D9" s="15">
        <v>1155909.67</v>
      </c>
      <c r="E9" s="14">
        <v>1776381.05</v>
      </c>
      <c r="F9" s="16">
        <f t="shared" si="0"/>
        <v>-198354.77000000002</v>
      </c>
    </row>
    <row r="10" spans="1:6" x14ac:dyDescent="0.25">
      <c r="A10" s="13" t="s">
        <v>12</v>
      </c>
      <c r="B10" s="14">
        <v>0</v>
      </c>
      <c r="C10" s="14">
        <v>0</v>
      </c>
      <c r="D10" s="15">
        <v>0</v>
      </c>
      <c r="E10" s="14">
        <v>0</v>
      </c>
      <c r="F10" s="16">
        <f t="shared" si="0"/>
        <v>0</v>
      </c>
    </row>
    <row r="11" spans="1:6" x14ac:dyDescent="0.25">
      <c r="A11" s="13" t="s">
        <v>13</v>
      </c>
      <c r="B11" s="14">
        <v>736326</v>
      </c>
      <c r="C11" s="14">
        <v>0</v>
      </c>
      <c r="D11" s="15">
        <v>0</v>
      </c>
      <c r="E11" s="14">
        <v>736326</v>
      </c>
      <c r="F11" s="16">
        <f t="shared" si="0"/>
        <v>0</v>
      </c>
    </row>
    <row r="12" spans="1:6" x14ac:dyDescent="0.25">
      <c r="A12" s="9" t="s">
        <v>14</v>
      </c>
      <c r="B12" s="10">
        <f>SUM(B13:B21)</f>
        <v>589077177.44999993</v>
      </c>
      <c r="C12" s="10">
        <f>SUM(C13:C21)</f>
        <v>6554940.3199999994</v>
      </c>
      <c r="D12" s="11">
        <f>SUM(D13:D21)</f>
        <v>16050299.23</v>
      </c>
      <c r="E12" s="10">
        <f>B12+C12-D12</f>
        <v>579581818.53999996</v>
      </c>
      <c r="F12" s="12">
        <f t="shared" si="0"/>
        <v>-9495358.9099999666</v>
      </c>
    </row>
    <row r="13" spans="1:6" x14ac:dyDescent="0.25">
      <c r="A13" s="13" t="s">
        <v>15</v>
      </c>
      <c r="B13" s="14">
        <v>0</v>
      </c>
      <c r="C13" s="14">
        <v>0</v>
      </c>
      <c r="D13" s="15">
        <v>0</v>
      </c>
      <c r="E13" s="14">
        <v>0</v>
      </c>
      <c r="F13" s="16">
        <f t="shared" si="0"/>
        <v>0</v>
      </c>
    </row>
    <row r="14" spans="1:6" x14ac:dyDescent="0.25">
      <c r="A14" s="13" t="s">
        <v>16</v>
      </c>
      <c r="B14" s="17">
        <v>0</v>
      </c>
      <c r="C14" s="17">
        <v>0</v>
      </c>
      <c r="D14" s="18">
        <v>0</v>
      </c>
      <c r="E14" s="14">
        <v>0</v>
      </c>
      <c r="F14" s="16">
        <f t="shared" si="0"/>
        <v>0</v>
      </c>
    </row>
    <row r="15" spans="1:6" x14ac:dyDescent="0.25">
      <c r="A15" s="13" t="s">
        <v>17</v>
      </c>
      <c r="B15" s="17">
        <v>836819694.88999999</v>
      </c>
      <c r="C15" s="17">
        <v>3120571.09</v>
      </c>
      <c r="D15" s="18">
        <v>471552.75</v>
      </c>
      <c r="E15" s="14">
        <v>839468713.23000002</v>
      </c>
      <c r="F15" s="16">
        <f t="shared" si="0"/>
        <v>2649018.3400000334</v>
      </c>
    </row>
    <row r="16" spans="1:6" x14ac:dyDescent="0.25">
      <c r="A16" s="13" t="s">
        <v>18</v>
      </c>
      <c r="B16" s="14">
        <v>169930311.41</v>
      </c>
      <c r="C16" s="14">
        <v>2832944.85</v>
      </c>
      <c r="D16" s="15">
        <v>612936.6</v>
      </c>
      <c r="E16" s="14">
        <v>172150319.66</v>
      </c>
      <c r="F16" s="16">
        <f t="shared" si="0"/>
        <v>2220008.25</v>
      </c>
    </row>
    <row r="17" spans="1:6" x14ac:dyDescent="0.25">
      <c r="A17" s="13" t="s">
        <v>19</v>
      </c>
      <c r="B17" s="14">
        <v>17693270.539999999</v>
      </c>
      <c r="C17" s="14">
        <v>577905.04</v>
      </c>
      <c r="D17" s="15">
        <v>0</v>
      </c>
      <c r="E17" s="14">
        <v>18271175.579999998</v>
      </c>
      <c r="F17" s="16">
        <f t="shared" si="0"/>
        <v>577905.03999999911</v>
      </c>
    </row>
    <row r="18" spans="1:6" x14ac:dyDescent="0.25">
      <c r="A18" s="13" t="s">
        <v>20</v>
      </c>
      <c r="B18" s="14">
        <v>-435399195.38999999</v>
      </c>
      <c r="C18" s="14">
        <v>23519.34</v>
      </c>
      <c r="D18" s="15">
        <v>14965809.880000001</v>
      </c>
      <c r="E18" s="14">
        <v>-450341485.93000001</v>
      </c>
      <c r="F18" s="16">
        <f t="shared" si="0"/>
        <v>-14942290.540000021</v>
      </c>
    </row>
    <row r="19" spans="1:6" x14ac:dyDescent="0.25">
      <c r="A19" s="13" t="s">
        <v>21</v>
      </c>
      <c r="B19" s="14">
        <v>12000</v>
      </c>
      <c r="C19" s="14">
        <v>0</v>
      </c>
      <c r="D19" s="15">
        <v>0</v>
      </c>
      <c r="E19" s="14">
        <v>12000</v>
      </c>
      <c r="F19" s="16">
        <f t="shared" si="0"/>
        <v>0</v>
      </c>
    </row>
    <row r="20" spans="1:6" x14ac:dyDescent="0.25">
      <c r="A20" s="13" t="s">
        <v>22</v>
      </c>
      <c r="B20" s="14">
        <v>0</v>
      </c>
      <c r="C20" s="14">
        <v>0</v>
      </c>
      <c r="D20" s="15">
        <v>0</v>
      </c>
      <c r="E20" s="14">
        <v>0</v>
      </c>
      <c r="F20" s="16">
        <f t="shared" si="0"/>
        <v>0</v>
      </c>
    </row>
    <row r="21" spans="1:6" x14ac:dyDescent="0.25">
      <c r="A21" s="19" t="s">
        <v>23</v>
      </c>
      <c r="B21" s="20">
        <v>21096</v>
      </c>
      <c r="C21" s="20">
        <v>0</v>
      </c>
      <c r="D21" s="21">
        <v>0</v>
      </c>
      <c r="E21" s="20">
        <v>21096</v>
      </c>
      <c r="F21" s="22">
        <f t="shared" si="0"/>
        <v>0</v>
      </c>
    </row>
    <row r="22" spans="1:6" x14ac:dyDescent="0.25"/>
    <row r="23" spans="1:6" x14ac:dyDescent="0.25">
      <c r="A23" s="2" t="s">
        <v>24</v>
      </c>
      <c r="B23" s="1"/>
      <c r="C23" s="1"/>
      <c r="D23" s="1"/>
      <c r="E23" s="1"/>
      <c r="F23" s="1"/>
    </row>
    <row r="24" spans="1:6" x14ac:dyDescent="0.25"/>
    <row r="25" spans="1:6" x14ac:dyDescent="0.25"/>
    <row r="26" spans="1:6" x14ac:dyDescent="0.25"/>
    <row r="27" spans="1:6" x14ac:dyDescent="0.25"/>
    <row r="28" spans="1:6" x14ac:dyDescent="0.25"/>
    <row r="29" spans="1:6" x14ac:dyDescent="0.25"/>
    <row r="30" spans="1:6" x14ac:dyDescent="0.25"/>
  </sheetData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scale="79" orientation="landscape" r:id="rId1"/>
  <ignoredErrors>
    <ignoredError sqref="B3:F18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Omar Palomino Salazar</dc:creator>
  <cp:lastModifiedBy>Frida Sánchez Hidalgo</cp:lastModifiedBy>
  <cp:lastPrinted>2026-04-21T18:05:00Z</cp:lastPrinted>
  <dcterms:created xsi:type="dcterms:W3CDTF">2021-06-14T18:28:16Z</dcterms:created>
  <dcterms:modified xsi:type="dcterms:W3CDTF">2026-04-22T01:33:12Z</dcterms:modified>
</cp:coreProperties>
</file>