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6\1er Trim\02_Armonización Presupuestal\"/>
    </mc:Choice>
  </mc:AlternateContent>
  <xr:revisionPtr revIDLastSave="0" documentId="8_{D7BAC204-091B-4877-897E-36264C8816D9}" xr6:coauthVersionLast="47" xr6:coauthVersionMax="47" xr10:uidLastSave="{00000000-0000-0000-0000-000000000000}"/>
  <bookViews>
    <workbookView xWindow="30165" yWindow="2550" windowWidth="24780" windowHeight="12510" xr2:uid="{E5AD7830-4D0A-4CBB-AC53-69541ADEBED7}"/>
  </bookViews>
  <sheets>
    <sheet name="COG" sheetId="1" r:id="rId1"/>
  </sheets>
  <definedNames>
    <definedName name="_xlnm._FilterDatabase" localSheetId="0" hidden="1">COG!$A$3:$G$76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D5" i="1"/>
  <c r="G5" i="1"/>
  <c r="D6" i="1"/>
  <c r="G6" i="1"/>
  <c r="D7" i="1"/>
  <c r="G7" i="1"/>
  <c r="D8" i="1"/>
  <c r="G8" i="1"/>
  <c r="D9" i="1"/>
  <c r="G9" i="1"/>
  <c r="D10" i="1"/>
  <c r="G10" i="1"/>
  <c r="D11" i="1"/>
  <c r="G11" i="1"/>
  <c r="B12" i="1"/>
  <c r="D12" i="1" s="1"/>
  <c r="C12" i="1"/>
  <c r="C76" i="1" s="1"/>
  <c r="E12" i="1"/>
  <c r="F12" i="1"/>
  <c r="D13" i="1"/>
  <c r="G13" i="1"/>
  <c r="D14" i="1"/>
  <c r="G14" i="1"/>
  <c r="D15" i="1"/>
  <c r="G15" i="1"/>
  <c r="D16" i="1"/>
  <c r="G16" i="1"/>
  <c r="D17" i="1"/>
  <c r="G17" i="1"/>
  <c r="D18" i="1"/>
  <c r="G18" i="1"/>
  <c r="D19" i="1"/>
  <c r="G19" i="1"/>
  <c r="D20" i="1"/>
  <c r="G20" i="1"/>
  <c r="D21" i="1"/>
  <c r="G21" i="1"/>
  <c r="B22" i="1"/>
  <c r="C22" i="1"/>
  <c r="D22" i="1"/>
  <c r="E22" i="1"/>
  <c r="F22" i="1"/>
  <c r="G22" i="1"/>
  <c r="D23" i="1"/>
  <c r="G23" i="1"/>
  <c r="D24" i="1"/>
  <c r="G24" i="1"/>
  <c r="D25" i="1"/>
  <c r="G25" i="1"/>
  <c r="D26" i="1"/>
  <c r="G26" i="1"/>
  <c r="D27" i="1"/>
  <c r="G27" i="1"/>
  <c r="D28" i="1"/>
  <c r="G28" i="1"/>
  <c r="D29" i="1"/>
  <c r="G29" i="1"/>
  <c r="D30" i="1"/>
  <c r="G30" i="1"/>
  <c r="D31" i="1"/>
  <c r="G31" i="1" s="1"/>
  <c r="B32" i="1"/>
  <c r="C32" i="1"/>
  <c r="D32" i="1"/>
  <c r="E32" i="1"/>
  <c r="F32" i="1"/>
  <c r="G32" i="1"/>
  <c r="D33" i="1"/>
  <c r="G33" i="1"/>
  <c r="D34" i="1"/>
  <c r="G34" i="1"/>
  <c r="D35" i="1"/>
  <c r="G35" i="1"/>
  <c r="D36" i="1"/>
  <c r="G36" i="1"/>
  <c r="D37" i="1"/>
  <c r="G37" i="1"/>
  <c r="D38" i="1"/>
  <c r="G38" i="1"/>
  <c r="D39" i="1"/>
  <c r="G39" i="1"/>
  <c r="D40" i="1"/>
  <c r="G40" i="1" s="1"/>
  <c r="D41" i="1"/>
  <c r="G41" i="1"/>
  <c r="B42" i="1"/>
  <c r="C42" i="1"/>
  <c r="D42" i="1"/>
  <c r="E42" i="1"/>
  <c r="F42" i="1"/>
  <c r="G42" i="1"/>
  <c r="D43" i="1"/>
  <c r="G43" i="1"/>
  <c r="D44" i="1"/>
  <c r="G44" i="1"/>
  <c r="D45" i="1"/>
  <c r="G45" i="1"/>
  <c r="D46" i="1"/>
  <c r="G46" i="1"/>
  <c r="D47" i="1"/>
  <c r="G47" i="1"/>
  <c r="D48" i="1"/>
  <c r="G48" i="1"/>
  <c r="D49" i="1"/>
  <c r="G49" i="1" s="1"/>
  <c r="D50" i="1"/>
  <c r="G50" i="1"/>
  <c r="D51" i="1"/>
  <c r="G51" i="1"/>
  <c r="B52" i="1"/>
  <c r="C52" i="1"/>
  <c r="D52" i="1"/>
  <c r="E52" i="1"/>
  <c r="E76" i="1" s="1"/>
  <c r="F52" i="1"/>
  <c r="F76" i="1" s="1"/>
  <c r="G52" i="1"/>
  <c r="D53" i="1"/>
  <c r="G53" i="1"/>
  <c r="D54" i="1"/>
  <c r="G54" i="1"/>
  <c r="D55" i="1"/>
  <c r="G55" i="1"/>
  <c r="B56" i="1"/>
  <c r="C56" i="1"/>
  <c r="D56" i="1"/>
  <c r="G56" i="1" s="1"/>
  <c r="E56" i="1"/>
  <c r="F56" i="1"/>
  <c r="D57" i="1"/>
  <c r="G57" i="1"/>
  <c r="D58" i="1"/>
  <c r="G58" i="1"/>
  <c r="D59" i="1"/>
  <c r="G59" i="1"/>
  <c r="D60" i="1"/>
  <c r="G60" i="1"/>
  <c r="D61" i="1"/>
  <c r="G61" i="1"/>
  <c r="D62" i="1"/>
  <c r="G62" i="1"/>
  <c r="D63" i="1"/>
  <c r="G63" i="1"/>
  <c r="B64" i="1"/>
  <c r="C64" i="1"/>
  <c r="D64" i="1"/>
  <c r="E64" i="1"/>
  <c r="F64" i="1"/>
  <c r="G64" i="1"/>
  <c r="D65" i="1"/>
  <c r="G65" i="1" s="1"/>
  <c r="D66" i="1"/>
  <c r="G66" i="1"/>
  <c r="D67" i="1"/>
  <c r="G67" i="1"/>
  <c r="B68" i="1"/>
  <c r="C68" i="1"/>
  <c r="D68" i="1"/>
  <c r="E68" i="1"/>
  <c r="F68" i="1"/>
  <c r="G68" i="1"/>
  <c r="D69" i="1"/>
  <c r="G69" i="1"/>
  <c r="D70" i="1"/>
  <c r="G70" i="1"/>
  <c r="D71" i="1"/>
  <c r="G71" i="1"/>
  <c r="D72" i="1"/>
  <c r="G72" i="1"/>
  <c r="D73" i="1"/>
  <c r="G73" i="1"/>
  <c r="D74" i="1"/>
  <c r="G74" i="1" s="1"/>
  <c r="D75" i="1"/>
  <c r="G75" i="1"/>
  <c r="G12" i="1" l="1"/>
  <c r="G76" i="1" s="1"/>
  <c r="D76" i="1"/>
  <c r="B76" i="1"/>
</calcChain>
</file>

<file path=xl/sharedStrings.xml><?xml version="1.0" encoding="utf-8"?>
<sst xmlns="http://schemas.openxmlformats.org/spreadsheetml/2006/main" count="83" uniqueCount="83">
  <si>
    <t>Bajo protesta de decir verdad declaramos que los Estados Financieros y sus notas, son razonablemente correctos y son responsabilidad del emisor.</t>
  </si>
  <si>
    <t>Total del Egreso</t>
  </si>
  <si>
    <t>Adeudos de Ejercicios Fiscales Anteriores (Adefas)</t>
  </si>
  <si>
    <t>Apoyos Financieros</t>
  </si>
  <si>
    <t>Costo por Coberturas</t>
  </si>
  <si>
    <t>Gastos de la Deuda Pública</t>
  </si>
  <si>
    <t>Comisiones de la Deuda Pública</t>
  </si>
  <si>
    <t>Intereses de la Deuda Pública</t>
  </si>
  <si>
    <t>Amortización de la Deuda Pública</t>
  </si>
  <si>
    <t>Deuda Pública</t>
  </si>
  <si>
    <t>Convenios</t>
  </si>
  <si>
    <t>Aportaciones</t>
  </si>
  <si>
    <t>Participaciones</t>
  </si>
  <si>
    <t>Participaciones y Aportaciones</t>
  </si>
  <si>
    <t>Provisiones para Contingencias y Otras Erogaciones Especiales</t>
  </si>
  <si>
    <t>Otras Inversiones Financieras</t>
  </si>
  <si>
    <t>Inversiones en Fideicomisos, Mandatos y Otros Análogos</t>
  </si>
  <si>
    <t>Concesión de Préstamos</t>
  </si>
  <si>
    <t>Compra de Títulos y Valores</t>
  </si>
  <si>
    <t>Acciones y Participaciones de Capital</t>
  </si>
  <si>
    <t>Inversiones Para el Fomento de Actividades Productivas</t>
  </si>
  <si>
    <t>Inversiones Financieras y Otras Provisiones</t>
  </si>
  <si>
    <t>Proyectos Productivos y Acciones de Fomento</t>
  </si>
  <si>
    <t>Obra Pública en Bienes Propios</t>
  </si>
  <si>
    <t>Obra Pública en Bienes de Dominio Público</t>
  </si>
  <si>
    <t>Inversión Pública</t>
  </si>
  <si>
    <t>Activos Intangibles</t>
  </si>
  <si>
    <t>Bienes Inmuebles</t>
  </si>
  <si>
    <t>Activos Biológicos</t>
  </si>
  <si>
    <t>Maquinaria, Otros Equipos y Herramientas</t>
  </si>
  <si>
    <t>Equipo de Defensa y Seguridad</t>
  </si>
  <si>
    <t>Vehículos y Equipo de Transporte</t>
  </si>
  <si>
    <t>Equipo e Instrumental Médico y de Laboratorio</t>
  </si>
  <si>
    <t>Mobiliario y Equipo Educacional y Recreativo</t>
  </si>
  <si>
    <t>Mobiliario y Equipo de Administración</t>
  </si>
  <si>
    <t>Bienes Muebles, Inmuebles e Intangibles</t>
  </si>
  <si>
    <t>Transferencias al Exterior</t>
  </si>
  <si>
    <t>Donativos</t>
  </si>
  <si>
    <t>Transferencias a la Seguridad Social</t>
  </si>
  <si>
    <t>Transferencias a Fideicomisos, Mandatos y Otros Análogos</t>
  </si>
  <si>
    <t>Pensiones y Jubilaciones</t>
  </si>
  <si>
    <t>Ayudas Sociales</t>
  </si>
  <si>
    <t>Subsidios y Subvenciones</t>
  </si>
  <si>
    <t>Transferencias al Resto del Sector Público</t>
  </si>
  <si>
    <t>Transferencias Internas y Asignaciones al Sector Público</t>
  </si>
  <si>
    <t>Transferencias, Asignaciones, Subsidios y Otras Ayudas</t>
  </si>
  <si>
    <t>Otros Servicios Generales</t>
  </si>
  <si>
    <t>Servicios Oficiales</t>
  </si>
  <si>
    <t>Servicios de Traslado y Viáticos</t>
  </si>
  <si>
    <t>Servicios de Comunicación Social y Publicidad</t>
  </si>
  <si>
    <t>Servicios de Instalación, Reparación, Mantenimiento y Conservación</t>
  </si>
  <si>
    <t>Servicios Financieros, Bancarios y Comerciales</t>
  </si>
  <si>
    <t>Servicios Profesionales, Científicos, Técnicos y Otros Servicios</t>
  </si>
  <si>
    <t>Servicios de Arrendamiento</t>
  </si>
  <si>
    <t>Servicios Básicos</t>
  </si>
  <si>
    <t>Servicios Generales</t>
  </si>
  <si>
    <t>Herramientas, Refacciones y Accesorios Menores</t>
  </si>
  <si>
    <t>Materiales y Suministros Para Seguridad</t>
  </si>
  <si>
    <t>Vestuario, Blancos, Prendas de Protección y Artículos Deportivos</t>
  </si>
  <si>
    <t>Combustibles, Lubricantes y Aditivos</t>
  </si>
  <si>
    <t>Productos Químicos, Farmacéuticos y de Laboratorio</t>
  </si>
  <si>
    <t>Materiales y Artículos de Construcción y de Reparación</t>
  </si>
  <si>
    <t>Materias Primas y Materiales de Producción y Comercialización</t>
  </si>
  <si>
    <t>Alimentos y Utensilios</t>
  </si>
  <si>
    <t>Materiales de Administración, Emisión de Documentos y Artículos Oficiales</t>
  </si>
  <si>
    <t>Materiales y Suministros</t>
  </si>
  <si>
    <t>Pago de Estímulos a Servidores Públicos</t>
  </si>
  <si>
    <t>Previsiones</t>
  </si>
  <si>
    <t>Otras Prestaciones Sociales y Económicas</t>
  </si>
  <si>
    <t>Seguridad Social</t>
  </si>
  <si>
    <t>Remuneraciones Adicionales y Especiales</t>
  </si>
  <si>
    <t>Remuneraciones al Personal de Carácter Transitorio</t>
  </si>
  <si>
    <t>Remuneraciones al Personal de Carácter Permanente</t>
  </si>
  <si>
    <t>Servicios Personales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</si>
  <si>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</si>
  <si>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</si>
  <si>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</si>
  <si>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</si>
  <si>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</si>
  <si>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</si>
  <si>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</si>
  <si>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</si>
  <si>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Poder Legislativo del Estado de Guanajuato
Estado Analítico del Ejercicio del Presupuesto de Egresos
Clasificación por Objeto del Gasto (Capítulo y Concepto)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</si>
</sst>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4" fontId="0" fillId="0" borderId="0" xfId="0" applyNumberFormat="1" applyProtection="1">
      <protection locked="0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4" fontId="2" fillId="0" borderId="3" xfId="0" applyNumberFormat="1" applyFont="1" applyBorder="1" applyAlignment="1" applyProtection="1">
      <alignment horizontal="right" vertical="center"/>
      <protection locked="0"/>
    </xf>
    <xf numFmtId="4" fontId="2" fillId="0" borderId="4" xfId="0" applyNumberFormat="1" applyFont="1" applyBorder="1" applyAlignment="1" applyProtection="1">
      <alignment horizontal="right" vertical="center"/>
      <protection locked="0"/>
    </xf>
    <xf numFmtId="0" fontId="2" fillId="0" borderId="5" xfId="0" applyFont="1" applyBorder="1" applyAlignment="1" applyProtection="1">
      <alignment horizontal="left" vertical="center" indent="1"/>
      <protection locked="0"/>
    </xf>
    <xf numFmtId="4" fontId="3" fillId="0" borderId="6" xfId="0" applyNumberFormat="1" applyFont="1" applyBorder="1" applyProtection="1">
      <protection locked="0"/>
    </xf>
    <xf numFmtId="4" fontId="3" fillId="0" borderId="4" xfId="0" applyNumberFormat="1" applyFont="1" applyBorder="1" applyProtection="1">
      <protection locked="0"/>
    </xf>
    <xf numFmtId="0" fontId="3" fillId="0" borderId="5" xfId="0" applyFont="1" applyBorder="1" applyAlignment="1">
      <alignment horizontal="left" indent="2"/>
    </xf>
    <xf numFmtId="0" fontId="3" fillId="0" borderId="2" xfId="0" applyFont="1" applyBorder="1" applyAlignment="1">
      <alignment horizontal="left" indent="2"/>
    </xf>
    <xf numFmtId="4" fontId="2" fillId="0" borderId="6" xfId="0" applyNumberFormat="1" applyFont="1" applyBorder="1" applyProtection="1">
      <protection locked="0"/>
    </xf>
    <xf numFmtId="0" fontId="2" fillId="0" borderId="2" xfId="0" applyFont="1" applyBorder="1" applyAlignment="1">
      <alignment horizontal="left" indent="1"/>
    </xf>
    <xf numFmtId="4" fontId="2" fillId="2" borderId="4" xfId="2" applyNumberFormat="1" applyFont="1" applyFill="1" applyBorder="1" applyAlignment="1">
      <alignment horizontal="center" vertical="center" wrapText="1"/>
    </xf>
    <xf numFmtId="4" fontId="2" fillId="2" borderId="3" xfId="2" applyNumberFormat="1" applyFont="1" applyFill="1" applyBorder="1" applyAlignment="1">
      <alignment horizontal="center" vertical="center" wrapText="1"/>
    </xf>
    <xf numFmtId="4" fontId="2" fillId="2" borderId="7" xfId="2" applyNumberFormat="1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/>
    </xf>
    <xf numFmtId="4" fontId="2" fillId="2" borderId="8" xfId="2" applyNumberFormat="1" applyFont="1" applyFill="1" applyBorder="1" applyAlignment="1">
      <alignment horizontal="center" vertical="center" wrapText="1"/>
    </xf>
    <xf numFmtId="0" fontId="2" fillId="2" borderId="7" xfId="2" applyFont="1" applyFill="1" applyBorder="1" applyAlignment="1" applyProtection="1">
      <alignment horizontal="centerContinuous" vertical="center" wrapText="1"/>
      <protection locked="0"/>
    </xf>
    <xf numFmtId="0" fontId="2" fillId="2" borderId="9" xfId="2" applyFont="1" applyFill="1" applyBorder="1" applyAlignment="1" applyProtection="1">
      <alignment horizontal="centerContinuous" vertical="center" wrapText="1"/>
      <protection locked="0"/>
    </xf>
    <xf numFmtId="0" fontId="2" fillId="2" borderId="10" xfId="2" applyFont="1" applyFill="1" applyBorder="1" applyAlignment="1" applyProtection="1">
      <alignment horizontal="centerContinuous" vertical="center" wrapText="1"/>
      <protection locked="0"/>
    </xf>
    <xf numFmtId="0" fontId="2" fillId="2" borderId="8" xfId="2" applyFont="1" applyFill="1" applyBorder="1" applyAlignment="1">
      <alignment horizontal="center" vertical="center"/>
    </xf>
    <xf numFmtId="0" fontId="5" fillId="0" borderId="7" xfId="2" applyFont="1" applyBorder="1" applyAlignment="1" applyProtection="1">
      <alignment horizontal="center" vertical="center" wrapText="1"/>
      <protection locked="0"/>
    </xf>
    <xf numFmtId="0" fontId="5" fillId="0" borderId="11" xfId="2" applyFont="1" applyBorder="1" applyAlignment="1" applyProtection="1">
      <alignment horizontal="center" vertical="center" wrapText="1"/>
      <protection locked="0"/>
    </xf>
    <xf numFmtId="0" fontId="5" fillId="0" borderId="12" xfId="2" applyFont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 2" xfId="1" xr:uid="{54E77733-D6FA-4391-890B-5B57EE36987F}"/>
    <cellStyle name="Normal 3" xfId="2" xr:uid="{07F577A6-BA96-4E49-9377-7DA02EE7FA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0</xdr:row>
      <xdr:rowOff>236286</xdr:rowOff>
    </xdr:from>
    <xdr:ext cx="1507610" cy="411414"/>
    <xdr:pic>
      <xdr:nvPicPr>
        <xdr:cNvPr id="2" name="Imagen 1">
          <a:extLst>
            <a:ext uri="{FF2B5EF4-FFF2-40B4-BE49-F238E27FC236}">
              <a16:creationId xmlns:a16="http://schemas.microsoft.com/office/drawing/2014/main" id="{7E677BC7-654D-4292-9D44-BE6BE4E0E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3850" y="141036"/>
          <a:ext cx="1507610" cy="411414"/>
        </a:xfrm>
        <a:prstGeom prst="rect">
          <a:avLst/>
        </a:prstGeom>
      </xdr:spPr>
    </xdr:pic>
    <xdr:clientData/>
  </xdr:oneCellAnchor>
  <xdr:oneCellAnchor>
    <xdr:from>
      <xdr:col>5</xdr:col>
      <xdr:colOff>647701</xdr:colOff>
      <xdr:row>0</xdr:row>
      <xdr:rowOff>285750</xdr:rowOff>
    </xdr:from>
    <xdr:ext cx="1200150" cy="636600"/>
    <xdr:pic>
      <xdr:nvPicPr>
        <xdr:cNvPr id="3" name="Imagen 2">
          <a:extLst>
            <a:ext uri="{FF2B5EF4-FFF2-40B4-BE49-F238E27FC236}">
              <a16:creationId xmlns:a16="http://schemas.microsoft.com/office/drawing/2014/main" id="{87E54145-9192-495F-B06C-FFCD0B70C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6776" y="142875"/>
          <a:ext cx="1200150" cy="636600"/>
        </a:xfrm>
        <a:prstGeom prst="rect">
          <a:avLst/>
        </a:prstGeom>
      </xdr:spPr>
    </xdr:pic>
    <xdr:clientData/>
  </xdr:oneCellAnchor>
  <xdr:twoCellAnchor>
    <xdr:from>
      <xdr:col>0</xdr:col>
      <xdr:colOff>47625</xdr:colOff>
      <xdr:row>0</xdr:row>
      <xdr:rowOff>609601</xdr:rowOff>
    </xdr:from>
    <xdr:to>
      <xdr:col>0</xdr:col>
      <xdr:colOff>2133600</xdr:colOff>
      <xdr:row>0</xdr:row>
      <xdr:rowOff>1028701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975E4CBE-98E3-49EF-9D4E-DD94CFDEB8C3}"/>
            </a:ext>
          </a:extLst>
        </xdr:cNvPr>
        <xdr:cNvSpPr txBox="1"/>
      </xdr:nvSpPr>
      <xdr:spPr>
        <a:xfrm>
          <a:off x="47625" y="142876"/>
          <a:ext cx="2085975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PRIMER TRIMESTRE 2026</a:t>
          </a:r>
        </a:p>
      </xdr:txBody>
    </xdr:sp>
    <xdr:clientData/>
  </xdr:twoCellAnchor>
  <xdr:twoCellAnchor>
    <xdr:from>
      <xdr:col>0</xdr:col>
      <xdr:colOff>1598083</xdr:colOff>
      <xdr:row>84</xdr:row>
      <xdr:rowOff>10103</xdr:rowOff>
    </xdr:from>
    <xdr:to>
      <xdr:col>1</xdr:col>
      <xdr:colOff>627687</xdr:colOff>
      <xdr:row>84</xdr:row>
      <xdr:rowOff>10103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77A6A44-6DD9-4C4C-B396-E49CBE27F2C4}"/>
            </a:ext>
          </a:extLst>
        </xdr:cNvPr>
        <xdr:cNvCxnSpPr/>
      </xdr:nvCxnSpPr>
      <xdr:spPr>
        <a:xfrm>
          <a:off x="1598083" y="12011603"/>
          <a:ext cx="2591954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2599251</xdr:colOff>
      <xdr:row>79</xdr:row>
      <xdr:rowOff>120651</xdr:rowOff>
    </xdr:from>
    <xdr:to>
      <xdr:col>0</xdr:col>
      <xdr:colOff>3145928</xdr:colOff>
      <xdr:row>81</xdr:row>
      <xdr:rowOff>99484</xdr:rowOff>
    </xdr:to>
    <xdr:sp macro="" textlink="">
      <xdr:nvSpPr>
        <xdr:cNvPr id="6" name="6 CuadroTexto">
          <a:extLst>
            <a:ext uri="{FF2B5EF4-FFF2-40B4-BE49-F238E27FC236}">
              <a16:creationId xmlns:a16="http://schemas.microsoft.com/office/drawing/2014/main" id="{90F27909-0861-449B-80A9-D9BAEBEC52A9}"/>
            </a:ext>
          </a:extLst>
        </xdr:cNvPr>
        <xdr:cNvSpPr txBox="1"/>
      </xdr:nvSpPr>
      <xdr:spPr>
        <a:xfrm>
          <a:off x="2599251" y="11407776"/>
          <a:ext cx="546677" cy="2645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211666</xdr:colOff>
      <xdr:row>84</xdr:row>
      <xdr:rowOff>22225</xdr:rowOff>
    </xdr:from>
    <xdr:to>
      <xdr:col>5</xdr:col>
      <xdr:colOff>644525</xdr:colOff>
      <xdr:row>84</xdr:row>
      <xdr:rowOff>22226</xdr:rowOff>
    </xdr:to>
    <xdr:cxnSp macro="">
      <xdr:nvCxnSpPr>
        <xdr:cNvPr id="7" name="4 Conector recto">
          <a:extLst>
            <a:ext uri="{FF2B5EF4-FFF2-40B4-BE49-F238E27FC236}">
              <a16:creationId xmlns:a16="http://schemas.microsoft.com/office/drawing/2014/main" id="{BB04B9B2-1D4C-4B2F-8745-04AF0FAE5039}"/>
            </a:ext>
          </a:extLst>
        </xdr:cNvPr>
        <xdr:cNvCxnSpPr/>
      </xdr:nvCxnSpPr>
      <xdr:spPr>
        <a:xfrm flipV="1">
          <a:off x="5955241" y="12023725"/>
          <a:ext cx="2528359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914387</xdr:colOff>
      <xdr:row>79</xdr:row>
      <xdr:rowOff>122555</xdr:rowOff>
    </xdr:from>
    <xdr:to>
      <xdr:col>4</xdr:col>
      <xdr:colOff>929640</xdr:colOff>
      <xdr:row>81</xdr:row>
      <xdr:rowOff>112059</xdr:rowOff>
    </xdr:to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D3CCEE6B-492A-4F2D-9E64-ABA27F6DA01A}"/>
            </a:ext>
          </a:extLst>
        </xdr:cNvPr>
        <xdr:cNvSpPr txBox="1"/>
      </xdr:nvSpPr>
      <xdr:spPr>
        <a:xfrm>
          <a:off x="6657962" y="11409680"/>
          <a:ext cx="1063003" cy="2752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1377950</xdr:colOff>
      <xdr:row>84</xdr:row>
      <xdr:rowOff>50801</xdr:rowOff>
    </xdr:from>
    <xdr:to>
      <xdr:col>1</xdr:col>
      <xdr:colOff>738581</xdr:colOff>
      <xdr:row>89</xdr:row>
      <xdr:rowOff>12700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2086B2BB-88A6-40B5-88DE-C79649CF15FC}"/>
            </a:ext>
          </a:extLst>
        </xdr:cNvPr>
        <xdr:cNvSpPr txBox="1"/>
      </xdr:nvSpPr>
      <xdr:spPr>
        <a:xfrm>
          <a:off x="1377950" y="12052301"/>
          <a:ext cx="2922981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Javier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 </a:t>
          </a:r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111125</xdr:colOff>
      <xdr:row>84</xdr:row>
      <xdr:rowOff>79376</xdr:rowOff>
    </xdr:from>
    <xdr:to>
      <xdr:col>5</xdr:col>
      <xdr:colOff>863600</xdr:colOff>
      <xdr:row>89</xdr:row>
      <xdr:rowOff>76200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2EA8EAC4-0090-4BFB-B06B-D71A4DE70EE8}"/>
            </a:ext>
          </a:extLst>
        </xdr:cNvPr>
        <xdr:cNvSpPr txBox="1"/>
      </xdr:nvSpPr>
      <xdr:spPr>
        <a:xfrm>
          <a:off x="5854700" y="12080876"/>
          <a:ext cx="2847975" cy="7111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AAE8D-FB7D-45D0-863A-7A4ED2D1E1A9}">
  <sheetPr>
    <pageSetUpPr fitToPage="1"/>
  </sheetPr>
  <dimension ref="A1:I96"/>
  <sheetViews>
    <sheetView showGridLines="0" tabSelected="1" workbookViewId="0">
      <selection sqref="A1:G1"/>
    </sheetView>
  </sheetViews>
  <sheetFormatPr baseColWidth="10" defaultColWidth="0" defaultRowHeight="11.25" zeroHeight="1" x14ac:dyDescent="0.2"/>
  <cols>
    <col min="1" max="1" width="62.33203125" style="3" bestFit="1" customWidth="1"/>
    <col min="2" max="2" width="18.33203125" style="1" customWidth="1"/>
    <col min="3" max="3" width="19.83203125" style="1" customWidth="1"/>
    <col min="4" max="6" width="18.33203125" style="1" customWidth="1"/>
    <col min="7" max="7" width="18.33203125" style="2" customWidth="1"/>
    <col min="8" max="8" width="1.33203125" style="1" customWidth="1"/>
    <col min="9" max="9" width="0" style="1" hidden="1" customWidth="1"/>
    <col min="10" max="16384" width="12" style="1" hidden="1"/>
  </cols>
  <sheetData>
    <row r="1" spans="1:7" ht="104.25" customHeight="1" x14ac:dyDescent="0.2">
      <c r="A1" s="27" t="s">
        <v>82</v>
      </c>
      <c r="B1" s="26"/>
      <c r="C1" s="26"/>
      <c r="D1" s="26"/>
      <c r="E1" s="26"/>
      <c r="F1" s="26"/>
      <c r="G1" s="25"/>
    </row>
    <row r="2" spans="1:7" x14ac:dyDescent="0.2">
      <c r="A2" s="24"/>
      <c r="B2" s="23" t="s">
        <v>81</v>
      </c>
      <c r="C2" s="22"/>
      <c r="D2" s="22"/>
      <c r="E2" s="22"/>
      <c r="F2" s="21"/>
      <c r="G2" s="20" t="s">
        <v>80</v>
      </c>
    </row>
    <row r="3" spans="1:7" ht="24.95" customHeight="1" x14ac:dyDescent="0.2">
      <c r="A3" s="19" t="s">
        <v>79</v>
      </c>
      <c r="B3" s="18" t="s">
        <v>78</v>
      </c>
      <c r="C3" s="17" t="s">
        <v>77</v>
      </c>
      <c r="D3" s="17" t="s">
        <v>76</v>
      </c>
      <c r="E3" s="17" t="s">
        <v>75</v>
      </c>
      <c r="F3" s="17" t="s">
        <v>74</v>
      </c>
      <c r="G3" s="16"/>
    </row>
    <row r="4" spans="1:7" x14ac:dyDescent="0.2">
      <c r="A4" s="15" t="s">
        <v>73</v>
      </c>
      <c r="B4" s="14">
        <f>SUM(B5:B11)</f>
        <v>560058611</v>
      </c>
      <c r="C4" s="14">
        <f>SUM(C5:C11)</f>
        <v>1.4842953532934189E-9</v>
      </c>
      <c r="D4" s="14">
        <f>B4+C4</f>
        <v>560058611</v>
      </c>
      <c r="E4" s="14">
        <f>SUM(E5:E11)</f>
        <v>113118803.16</v>
      </c>
      <c r="F4" s="14">
        <f>SUM(F5:F11)</f>
        <v>113118803.16</v>
      </c>
      <c r="G4" s="14">
        <f>D4-E4</f>
        <v>446939807.84000003</v>
      </c>
    </row>
    <row r="5" spans="1:7" x14ac:dyDescent="0.2">
      <c r="A5" s="13" t="s">
        <v>72</v>
      </c>
      <c r="B5" s="10">
        <v>115224668</v>
      </c>
      <c r="C5" s="10">
        <v>440904.27</v>
      </c>
      <c r="D5" s="10">
        <f>B5+C5</f>
        <v>115665572.27</v>
      </c>
      <c r="E5" s="10">
        <v>26866060.23</v>
      </c>
      <c r="F5" s="10">
        <v>26866060.23</v>
      </c>
      <c r="G5" s="10">
        <f>D5-E5</f>
        <v>88799512.039999992</v>
      </c>
    </row>
    <row r="6" spans="1:7" x14ac:dyDescent="0.2">
      <c r="A6" s="13" t="s">
        <v>71</v>
      </c>
      <c r="B6" s="10">
        <v>22071376</v>
      </c>
      <c r="C6" s="10">
        <v>5269138.87</v>
      </c>
      <c r="D6" s="10">
        <f>B6+C6</f>
        <v>27340514.870000001</v>
      </c>
      <c r="E6" s="10">
        <v>4902803.83</v>
      </c>
      <c r="F6" s="10">
        <v>4902803.83</v>
      </c>
      <c r="G6" s="10">
        <f>D6-E6</f>
        <v>22437711.039999999</v>
      </c>
    </row>
    <row r="7" spans="1:7" x14ac:dyDescent="0.2">
      <c r="A7" s="13" t="s">
        <v>70</v>
      </c>
      <c r="B7" s="10">
        <v>185027732</v>
      </c>
      <c r="C7" s="10">
        <v>216061.91</v>
      </c>
      <c r="D7" s="10">
        <f>B7+C7</f>
        <v>185243793.91</v>
      </c>
      <c r="E7" s="10">
        <v>29033677.77</v>
      </c>
      <c r="F7" s="10">
        <v>29033677.77</v>
      </c>
      <c r="G7" s="10">
        <f>D7-E7</f>
        <v>156210116.13999999</v>
      </c>
    </row>
    <row r="8" spans="1:7" x14ac:dyDescent="0.2">
      <c r="A8" s="13" t="s">
        <v>69</v>
      </c>
      <c r="B8" s="10">
        <v>41936396</v>
      </c>
      <c r="C8" s="10">
        <v>1956412.58</v>
      </c>
      <c r="D8" s="10">
        <f>B8+C8</f>
        <v>43892808.579999998</v>
      </c>
      <c r="E8" s="10">
        <v>10127275.84</v>
      </c>
      <c r="F8" s="10">
        <v>10127275.84</v>
      </c>
      <c r="G8" s="10">
        <f>D8-E8</f>
        <v>33765532.739999995</v>
      </c>
    </row>
    <row r="9" spans="1:7" x14ac:dyDescent="0.2">
      <c r="A9" s="13" t="s">
        <v>68</v>
      </c>
      <c r="B9" s="10">
        <v>179889127</v>
      </c>
      <c r="C9" s="10">
        <v>5283535.49</v>
      </c>
      <c r="D9" s="10">
        <f>B9+C9</f>
        <v>185172662.49000001</v>
      </c>
      <c r="E9" s="10">
        <v>42188985.490000002</v>
      </c>
      <c r="F9" s="10">
        <v>42188985.490000002</v>
      </c>
      <c r="G9" s="10">
        <f>D9-E9</f>
        <v>142983677</v>
      </c>
    </row>
    <row r="10" spans="1:7" x14ac:dyDescent="0.2">
      <c r="A10" s="13" t="s">
        <v>67</v>
      </c>
      <c r="B10" s="10">
        <v>15836043</v>
      </c>
      <c r="C10" s="10">
        <v>-13254198.52</v>
      </c>
      <c r="D10" s="10">
        <f>B10+C10</f>
        <v>2581844.4800000004</v>
      </c>
      <c r="E10" s="10">
        <v>0</v>
      </c>
      <c r="F10" s="10">
        <v>0</v>
      </c>
      <c r="G10" s="10">
        <f>D10-E10</f>
        <v>2581844.4800000004</v>
      </c>
    </row>
    <row r="11" spans="1:7" x14ac:dyDescent="0.2">
      <c r="A11" s="13" t="s">
        <v>66</v>
      </c>
      <c r="B11" s="10">
        <v>73269</v>
      </c>
      <c r="C11" s="10">
        <v>88145.4</v>
      </c>
      <c r="D11" s="10">
        <f>B11+C11</f>
        <v>161414.39999999999</v>
      </c>
      <c r="E11" s="10">
        <v>0</v>
      </c>
      <c r="F11" s="10">
        <v>0</v>
      </c>
      <c r="G11" s="10">
        <f>D11-E11</f>
        <v>161414.39999999999</v>
      </c>
    </row>
    <row r="12" spans="1:7" x14ac:dyDescent="0.2">
      <c r="A12" s="15" t="s">
        <v>65</v>
      </c>
      <c r="B12" s="14">
        <f>SUM(B13:B21)</f>
        <v>23128533</v>
      </c>
      <c r="C12" s="14">
        <f>SUM(C13:C21)</f>
        <v>1209799.3999999999</v>
      </c>
      <c r="D12" s="14">
        <f>B12+C12</f>
        <v>24338332.399999999</v>
      </c>
      <c r="E12" s="14">
        <f>SUM(E13:E21)</f>
        <v>5234410.3400000008</v>
      </c>
      <c r="F12" s="14">
        <f>SUM(F13:F21)</f>
        <v>5115846.1800000006</v>
      </c>
      <c r="G12" s="14">
        <f>D12-E12</f>
        <v>19103922.059999999</v>
      </c>
    </row>
    <row r="13" spans="1:7" x14ac:dyDescent="0.2">
      <c r="A13" s="13" t="s">
        <v>64</v>
      </c>
      <c r="B13" s="10">
        <v>3957714</v>
      </c>
      <c r="C13" s="10">
        <v>-75545.77</v>
      </c>
      <c r="D13" s="10">
        <f>B13+C13</f>
        <v>3882168.23</v>
      </c>
      <c r="E13" s="10">
        <v>702752.64</v>
      </c>
      <c r="F13" s="10">
        <v>668651.89</v>
      </c>
      <c r="G13" s="10">
        <f>D13-E13</f>
        <v>3179415.59</v>
      </c>
    </row>
    <row r="14" spans="1:7" x14ac:dyDescent="0.2">
      <c r="A14" s="13" t="s">
        <v>63</v>
      </c>
      <c r="B14" s="10">
        <v>10228382</v>
      </c>
      <c r="C14" s="10">
        <v>538844.5</v>
      </c>
      <c r="D14" s="10">
        <f>B14+C14</f>
        <v>10767226.5</v>
      </c>
      <c r="E14" s="10">
        <v>2429013.41</v>
      </c>
      <c r="F14" s="10">
        <v>2371275.4900000002</v>
      </c>
      <c r="G14" s="10">
        <f>D14-E14</f>
        <v>8338213.0899999999</v>
      </c>
    </row>
    <row r="15" spans="1:7" x14ac:dyDescent="0.2">
      <c r="A15" s="13" t="s">
        <v>62</v>
      </c>
      <c r="B15" s="10">
        <v>0</v>
      </c>
      <c r="C15" s="10">
        <v>0</v>
      </c>
      <c r="D15" s="10">
        <f>B15+C15</f>
        <v>0</v>
      </c>
      <c r="E15" s="10">
        <v>0</v>
      </c>
      <c r="F15" s="10">
        <v>0</v>
      </c>
      <c r="G15" s="10">
        <f>D15-E15</f>
        <v>0</v>
      </c>
    </row>
    <row r="16" spans="1:7" x14ac:dyDescent="0.2">
      <c r="A16" s="13" t="s">
        <v>61</v>
      </c>
      <c r="B16" s="10">
        <v>896273</v>
      </c>
      <c r="C16" s="10">
        <v>-23206.73</v>
      </c>
      <c r="D16" s="10">
        <f>B16+C16</f>
        <v>873066.27</v>
      </c>
      <c r="E16" s="10">
        <v>169280.18</v>
      </c>
      <c r="F16" s="10">
        <v>148938.18</v>
      </c>
      <c r="G16" s="10">
        <f>D16-E16</f>
        <v>703786.09000000008</v>
      </c>
    </row>
    <row r="17" spans="1:7" x14ac:dyDescent="0.2">
      <c r="A17" s="13" t="s">
        <v>60</v>
      </c>
      <c r="B17" s="10">
        <v>293690</v>
      </c>
      <c r="C17" s="10">
        <v>-6250</v>
      </c>
      <c r="D17" s="10">
        <f>B17+C17</f>
        <v>287440</v>
      </c>
      <c r="E17" s="10">
        <v>74488.350000000006</v>
      </c>
      <c r="F17" s="10">
        <v>72605.350000000006</v>
      </c>
      <c r="G17" s="10">
        <f>D17-E17</f>
        <v>212951.65</v>
      </c>
    </row>
    <row r="18" spans="1:7" x14ac:dyDescent="0.2">
      <c r="A18" s="13" t="s">
        <v>59</v>
      </c>
      <c r="B18" s="10">
        <v>3957600</v>
      </c>
      <c r="C18" s="10">
        <v>64205.23</v>
      </c>
      <c r="D18" s="10">
        <f>B18+C18</f>
        <v>4021805.23</v>
      </c>
      <c r="E18" s="10">
        <v>747133.97</v>
      </c>
      <c r="F18" s="10">
        <v>747133.97</v>
      </c>
      <c r="G18" s="10">
        <f>D18-E18</f>
        <v>3274671.26</v>
      </c>
    </row>
    <row r="19" spans="1:7" x14ac:dyDescent="0.2">
      <c r="A19" s="13" t="s">
        <v>58</v>
      </c>
      <c r="B19" s="10">
        <v>1691503</v>
      </c>
      <c r="C19" s="10">
        <v>29002.49</v>
      </c>
      <c r="D19" s="10">
        <f>B19+C19</f>
        <v>1720505.49</v>
      </c>
      <c r="E19" s="10">
        <v>34967.39</v>
      </c>
      <c r="F19" s="10">
        <v>34967.39</v>
      </c>
      <c r="G19" s="10">
        <f>D19-E19</f>
        <v>1685538.1</v>
      </c>
    </row>
    <row r="20" spans="1:7" x14ac:dyDescent="0.2">
      <c r="A20" s="13" t="s">
        <v>57</v>
      </c>
      <c r="B20" s="10">
        <v>0</v>
      </c>
      <c r="C20" s="10">
        <v>0</v>
      </c>
      <c r="D20" s="10">
        <f>B20+C20</f>
        <v>0</v>
      </c>
      <c r="E20" s="10">
        <v>0</v>
      </c>
      <c r="F20" s="10">
        <v>0</v>
      </c>
      <c r="G20" s="10">
        <f>D20-E20</f>
        <v>0</v>
      </c>
    </row>
    <row r="21" spans="1:7" x14ac:dyDescent="0.2">
      <c r="A21" s="13" t="s">
        <v>56</v>
      </c>
      <c r="B21" s="10">
        <v>2103371</v>
      </c>
      <c r="C21" s="10">
        <v>682749.68</v>
      </c>
      <c r="D21" s="10">
        <f>B21+C21</f>
        <v>2786120.68</v>
      </c>
      <c r="E21" s="10">
        <v>1076774.3999999999</v>
      </c>
      <c r="F21" s="10">
        <v>1072273.9099999999</v>
      </c>
      <c r="G21" s="10">
        <f>D21-E21</f>
        <v>1709346.2800000003</v>
      </c>
    </row>
    <row r="22" spans="1:7" x14ac:dyDescent="0.2">
      <c r="A22" s="15" t="s">
        <v>55</v>
      </c>
      <c r="B22" s="14">
        <f>SUM(B23:B31)</f>
        <v>175514655</v>
      </c>
      <c r="C22" s="14">
        <f>SUM(C23:C31)</f>
        <v>15503629.100000001</v>
      </c>
      <c r="D22" s="14">
        <f>B22+C22</f>
        <v>191018284.09999999</v>
      </c>
      <c r="E22" s="14">
        <f>SUM(E23:E31)</f>
        <v>20751650.649999999</v>
      </c>
      <c r="F22" s="14">
        <f>SUM(F23:F31)</f>
        <v>20749180.66</v>
      </c>
      <c r="G22" s="14">
        <f>D22-E22</f>
        <v>170266633.44999999</v>
      </c>
    </row>
    <row r="23" spans="1:7" x14ac:dyDescent="0.2">
      <c r="A23" s="13" t="s">
        <v>54</v>
      </c>
      <c r="B23" s="10">
        <v>9263118</v>
      </c>
      <c r="C23" s="10">
        <v>-15317.32</v>
      </c>
      <c r="D23" s="10">
        <f>B23+C23</f>
        <v>9247800.6799999997</v>
      </c>
      <c r="E23" s="10">
        <v>1615560.22</v>
      </c>
      <c r="F23" s="10">
        <v>1615560.22</v>
      </c>
      <c r="G23" s="10">
        <f>D23-E23</f>
        <v>7632240.46</v>
      </c>
    </row>
    <row r="24" spans="1:7" x14ac:dyDescent="0.2">
      <c r="A24" s="13" t="s">
        <v>53</v>
      </c>
      <c r="B24" s="10">
        <v>11007072</v>
      </c>
      <c r="C24" s="10">
        <v>120362.88</v>
      </c>
      <c r="D24" s="10">
        <f>B24+C24</f>
        <v>11127434.880000001</v>
      </c>
      <c r="E24" s="10">
        <v>1033255.07</v>
      </c>
      <c r="F24" s="10">
        <v>1033255.07</v>
      </c>
      <c r="G24" s="10">
        <f>D24-E24</f>
        <v>10094179.810000001</v>
      </c>
    </row>
    <row r="25" spans="1:7" x14ac:dyDescent="0.2">
      <c r="A25" s="13" t="s">
        <v>52</v>
      </c>
      <c r="B25" s="10">
        <v>25257277</v>
      </c>
      <c r="C25" s="10">
        <v>5854384.1200000001</v>
      </c>
      <c r="D25" s="10">
        <f>B25+C25</f>
        <v>31111661.120000001</v>
      </c>
      <c r="E25" s="10">
        <v>3988426.63</v>
      </c>
      <c r="F25" s="10">
        <v>3988426.63</v>
      </c>
      <c r="G25" s="10">
        <f>D25-E25</f>
        <v>27123234.490000002</v>
      </c>
    </row>
    <row r="26" spans="1:7" x14ac:dyDescent="0.2">
      <c r="A26" s="13" t="s">
        <v>51</v>
      </c>
      <c r="B26" s="10">
        <v>3066388</v>
      </c>
      <c r="C26" s="10">
        <v>37563.230000000003</v>
      </c>
      <c r="D26" s="10">
        <f>B26+C26</f>
        <v>3103951.23</v>
      </c>
      <c r="E26" s="10">
        <v>841204.77</v>
      </c>
      <c r="F26" s="10">
        <v>841204.77</v>
      </c>
      <c r="G26" s="10">
        <f>D26-E26</f>
        <v>2262746.46</v>
      </c>
    </row>
    <row r="27" spans="1:7" x14ac:dyDescent="0.2">
      <c r="A27" s="13" t="s">
        <v>50</v>
      </c>
      <c r="B27" s="10">
        <v>20510797</v>
      </c>
      <c r="C27" s="10">
        <v>269578.62</v>
      </c>
      <c r="D27" s="10">
        <f>B27+C27</f>
        <v>20780375.620000001</v>
      </c>
      <c r="E27" s="10">
        <v>2215515.25</v>
      </c>
      <c r="F27" s="10">
        <v>2215515.25</v>
      </c>
      <c r="G27" s="10">
        <f>D27-E27</f>
        <v>18564860.370000001</v>
      </c>
    </row>
    <row r="28" spans="1:7" x14ac:dyDescent="0.2">
      <c r="A28" s="13" t="s">
        <v>49</v>
      </c>
      <c r="B28" s="10">
        <v>15662852</v>
      </c>
      <c r="C28" s="10">
        <v>243600</v>
      </c>
      <c r="D28" s="10">
        <f>B28+C28</f>
        <v>15906452</v>
      </c>
      <c r="E28" s="10">
        <v>394297.99</v>
      </c>
      <c r="F28" s="10">
        <v>394297.99</v>
      </c>
      <c r="G28" s="10">
        <f>D28-E28</f>
        <v>15512154.01</v>
      </c>
    </row>
    <row r="29" spans="1:7" x14ac:dyDescent="0.2">
      <c r="A29" s="13" t="s">
        <v>48</v>
      </c>
      <c r="B29" s="10">
        <v>3716763</v>
      </c>
      <c r="C29" s="10">
        <v>-46172.42</v>
      </c>
      <c r="D29" s="10">
        <f>B29+C29</f>
        <v>3670590.58</v>
      </c>
      <c r="E29" s="10">
        <v>510402.91</v>
      </c>
      <c r="F29" s="10">
        <v>509762.91</v>
      </c>
      <c r="G29" s="10">
        <f>D29-E29</f>
        <v>3160187.67</v>
      </c>
    </row>
    <row r="30" spans="1:7" x14ac:dyDescent="0.2">
      <c r="A30" s="13" t="s">
        <v>47</v>
      </c>
      <c r="B30" s="10">
        <v>65984606</v>
      </c>
      <c r="C30" s="10">
        <v>9680850.2599999998</v>
      </c>
      <c r="D30" s="10">
        <f>B30+C30</f>
        <v>75665456.260000005</v>
      </c>
      <c r="E30" s="10">
        <v>6580396.5</v>
      </c>
      <c r="F30" s="10">
        <v>6580396.5</v>
      </c>
      <c r="G30" s="10">
        <f>D30-E30</f>
        <v>69085059.760000005</v>
      </c>
    </row>
    <row r="31" spans="1:7" x14ac:dyDescent="0.2">
      <c r="A31" s="13" t="s">
        <v>46</v>
      </c>
      <c r="B31" s="10">
        <v>21045782</v>
      </c>
      <c r="C31" s="10">
        <v>-641220.27</v>
      </c>
      <c r="D31" s="10">
        <f>B31+C31</f>
        <v>20404561.73</v>
      </c>
      <c r="E31" s="10">
        <v>3572591.31</v>
      </c>
      <c r="F31" s="10">
        <v>3570761.32</v>
      </c>
      <c r="G31" s="10">
        <f>D31-E31</f>
        <v>16831970.420000002</v>
      </c>
    </row>
    <row r="32" spans="1:7" x14ac:dyDescent="0.2">
      <c r="A32" s="15" t="s">
        <v>45</v>
      </c>
      <c r="B32" s="14">
        <f>SUM(B33:B41)</f>
        <v>38766184</v>
      </c>
      <c r="C32" s="14">
        <f>SUM(C33:C41)</f>
        <v>1035215.62</v>
      </c>
      <c r="D32" s="14">
        <f>B32+C32</f>
        <v>39801399.619999997</v>
      </c>
      <c r="E32" s="14">
        <f>SUM(E33:E41)</f>
        <v>3589566.23</v>
      </c>
      <c r="F32" s="14">
        <f>SUM(F33:F41)</f>
        <v>3589566.23</v>
      </c>
      <c r="G32" s="14">
        <f>D32-E32</f>
        <v>36211833.390000001</v>
      </c>
    </row>
    <row r="33" spans="1:7" x14ac:dyDescent="0.2">
      <c r="A33" s="13" t="s">
        <v>44</v>
      </c>
      <c r="B33" s="10">
        <v>0</v>
      </c>
      <c r="C33" s="10">
        <v>0</v>
      </c>
      <c r="D33" s="10">
        <f>B33+C33</f>
        <v>0</v>
      </c>
      <c r="E33" s="10">
        <v>0</v>
      </c>
      <c r="F33" s="10">
        <v>0</v>
      </c>
      <c r="G33" s="10">
        <f>D33-E33</f>
        <v>0</v>
      </c>
    </row>
    <row r="34" spans="1:7" x14ac:dyDescent="0.2">
      <c r="A34" s="13" t="s">
        <v>43</v>
      </c>
      <c r="B34" s="10">
        <v>0</v>
      </c>
      <c r="C34" s="10">
        <v>0</v>
      </c>
      <c r="D34" s="10">
        <f>B34+C34</f>
        <v>0</v>
      </c>
      <c r="E34" s="10">
        <v>0</v>
      </c>
      <c r="F34" s="10">
        <v>0</v>
      </c>
      <c r="G34" s="10">
        <f>D34-E34</f>
        <v>0</v>
      </c>
    </row>
    <row r="35" spans="1:7" x14ac:dyDescent="0.2">
      <c r="A35" s="13" t="s">
        <v>42</v>
      </c>
      <c r="B35" s="10">
        <v>0</v>
      </c>
      <c r="C35" s="10">
        <v>0</v>
      </c>
      <c r="D35" s="10">
        <f>B35+C35</f>
        <v>0</v>
      </c>
      <c r="E35" s="10">
        <v>0</v>
      </c>
      <c r="F35" s="10">
        <v>0</v>
      </c>
      <c r="G35" s="10">
        <f>D35-E35</f>
        <v>0</v>
      </c>
    </row>
    <row r="36" spans="1:7" x14ac:dyDescent="0.2">
      <c r="A36" s="13" t="s">
        <v>41</v>
      </c>
      <c r="B36" s="10">
        <v>38766184</v>
      </c>
      <c r="C36" s="10">
        <v>1035215.62</v>
      </c>
      <c r="D36" s="10">
        <f>B36+C36</f>
        <v>39801399.619999997</v>
      </c>
      <c r="E36" s="10">
        <v>3589566.23</v>
      </c>
      <c r="F36" s="10">
        <v>3589566.23</v>
      </c>
      <c r="G36" s="10">
        <f>D36-E36</f>
        <v>36211833.390000001</v>
      </c>
    </row>
    <row r="37" spans="1:7" x14ac:dyDescent="0.2">
      <c r="A37" s="13" t="s">
        <v>40</v>
      </c>
      <c r="B37" s="10">
        <v>0</v>
      </c>
      <c r="C37" s="10">
        <v>0</v>
      </c>
      <c r="D37" s="10">
        <f>B37+C37</f>
        <v>0</v>
      </c>
      <c r="E37" s="10">
        <v>0</v>
      </c>
      <c r="F37" s="10">
        <v>0</v>
      </c>
      <c r="G37" s="10">
        <f>D37-E37</f>
        <v>0</v>
      </c>
    </row>
    <row r="38" spans="1:7" x14ac:dyDescent="0.2">
      <c r="A38" s="13" t="s">
        <v>39</v>
      </c>
      <c r="B38" s="10">
        <v>0</v>
      </c>
      <c r="C38" s="10">
        <v>0</v>
      </c>
      <c r="D38" s="10">
        <f>B38+C38</f>
        <v>0</v>
      </c>
      <c r="E38" s="10">
        <v>0</v>
      </c>
      <c r="F38" s="10">
        <v>0</v>
      </c>
      <c r="G38" s="10">
        <f>D38-E38</f>
        <v>0</v>
      </c>
    </row>
    <row r="39" spans="1:7" x14ac:dyDescent="0.2">
      <c r="A39" s="13" t="s">
        <v>38</v>
      </c>
      <c r="B39" s="10">
        <v>0</v>
      </c>
      <c r="C39" s="10">
        <v>0</v>
      </c>
      <c r="D39" s="10">
        <f>B39+C39</f>
        <v>0</v>
      </c>
      <c r="E39" s="10">
        <v>0</v>
      </c>
      <c r="F39" s="10">
        <v>0</v>
      </c>
      <c r="G39" s="10">
        <f>D39-E39</f>
        <v>0</v>
      </c>
    </row>
    <row r="40" spans="1:7" x14ac:dyDescent="0.2">
      <c r="A40" s="13" t="s">
        <v>37</v>
      </c>
      <c r="B40" s="10">
        <v>0</v>
      </c>
      <c r="C40" s="10">
        <v>0</v>
      </c>
      <c r="D40" s="10">
        <f>B40+C40</f>
        <v>0</v>
      </c>
      <c r="E40" s="10">
        <v>0</v>
      </c>
      <c r="F40" s="10">
        <v>0</v>
      </c>
      <c r="G40" s="10">
        <f>D40-E40</f>
        <v>0</v>
      </c>
    </row>
    <row r="41" spans="1:7" x14ac:dyDescent="0.2">
      <c r="A41" s="13" t="s">
        <v>36</v>
      </c>
      <c r="B41" s="10">
        <v>0</v>
      </c>
      <c r="C41" s="10">
        <v>0</v>
      </c>
      <c r="D41" s="10">
        <f>B41+C41</f>
        <v>0</v>
      </c>
      <c r="E41" s="10">
        <v>0</v>
      </c>
      <c r="F41" s="10">
        <v>0</v>
      </c>
      <c r="G41" s="10">
        <f>D41-E41</f>
        <v>0</v>
      </c>
    </row>
    <row r="42" spans="1:7" x14ac:dyDescent="0.2">
      <c r="A42" s="15" t="s">
        <v>35</v>
      </c>
      <c r="B42" s="14">
        <f>SUM(B43:B51)</f>
        <v>36952000.759999998</v>
      </c>
      <c r="C42" s="14">
        <f>SUM(C43:C51)</f>
        <v>-391811.98</v>
      </c>
      <c r="D42" s="14">
        <f>B42+C42</f>
        <v>36560188.780000001</v>
      </c>
      <c r="E42" s="14">
        <f>SUM(E43:E51)</f>
        <v>2828444.12</v>
      </c>
      <c r="F42" s="14">
        <f>SUM(F43:F51)</f>
        <v>2828444.12</v>
      </c>
      <c r="G42" s="14">
        <f>D42-E42</f>
        <v>33731744.660000004</v>
      </c>
    </row>
    <row r="43" spans="1:7" x14ac:dyDescent="0.2">
      <c r="A43" s="13" t="s">
        <v>34</v>
      </c>
      <c r="B43" s="10">
        <v>34981664.759999998</v>
      </c>
      <c r="C43" s="10">
        <v>-2584615.42</v>
      </c>
      <c r="D43" s="10">
        <f>B43+C43</f>
        <v>32397049.339999996</v>
      </c>
      <c r="E43" s="10">
        <v>475663.78</v>
      </c>
      <c r="F43" s="10">
        <v>475663.78</v>
      </c>
      <c r="G43" s="10">
        <f>D43-E43</f>
        <v>31921385.559999995</v>
      </c>
    </row>
    <row r="44" spans="1:7" x14ac:dyDescent="0.2">
      <c r="A44" s="13" t="s">
        <v>33</v>
      </c>
      <c r="B44" s="10">
        <v>158373</v>
      </c>
      <c r="C44" s="10">
        <v>264332.65000000002</v>
      </c>
      <c r="D44" s="10">
        <f>B44+C44</f>
        <v>422705.65</v>
      </c>
      <c r="E44" s="10">
        <v>264276.65000000002</v>
      </c>
      <c r="F44" s="10">
        <v>264276.65000000002</v>
      </c>
      <c r="G44" s="10">
        <f>D44-E44</f>
        <v>158429</v>
      </c>
    </row>
    <row r="45" spans="1:7" x14ac:dyDescent="0.2">
      <c r="A45" s="13" t="s">
        <v>32</v>
      </c>
      <c r="B45" s="10">
        <v>0</v>
      </c>
      <c r="C45" s="10">
        <v>0</v>
      </c>
      <c r="D45" s="10">
        <f>B45+C45</f>
        <v>0</v>
      </c>
      <c r="E45" s="10">
        <v>0</v>
      </c>
      <c r="F45" s="10">
        <v>0</v>
      </c>
      <c r="G45" s="10">
        <f>D45-E45</f>
        <v>0</v>
      </c>
    </row>
    <row r="46" spans="1:7" x14ac:dyDescent="0.2">
      <c r="A46" s="13" t="s">
        <v>31</v>
      </c>
      <c r="B46" s="10">
        <v>397763</v>
      </c>
      <c r="C46" s="10">
        <v>1367100</v>
      </c>
      <c r="D46" s="10">
        <f>B46+C46</f>
        <v>1764863</v>
      </c>
      <c r="E46" s="10">
        <v>1367100</v>
      </c>
      <c r="F46" s="10">
        <v>1367100</v>
      </c>
      <c r="G46" s="10">
        <f>D46-E46</f>
        <v>397763</v>
      </c>
    </row>
    <row r="47" spans="1:7" x14ac:dyDescent="0.2">
      <c r="A47" s="13" t="s">
        <v>30</v>
      </c>
      <c r="B47" s="10">
        <v>0</v>
      </c>
      <c r="C47" s="10">
        <v>0</v>
      </c>
      <c r="D47" s="10">
        <f>B47+C47</f>
        <v>0</v>
      </c>
      <c r="E47" s="10">
        <v>0</v>
      </c>
      <c r="F47" s="10">
        <v>0</v>
      </c>
      <c r="G47" s="10">
        <f>D47-E47</f>
        <v>0</v>
      </c>
    </row>
    <row r="48" spans="1:7" x14ac:dyDescent="0.2">
      <c r="A48" s="13" t="s">
        <v>29</v>
      </c>
      <c r="B48" s="10">
        <v>889200</v>
      </c>
      <c r="C48" s="10">
        <v>-701.35</v>
      </c>
      <c r="D48" s="10">
        <f>B48+C48</f>
        <v>888498.65</v>
      </c>
      <c r="E48" s="10">
        <v>143498.65</v>
      </c>
      <c r="F48" s="10">
        <v>143498.65</v>
      </c>
      <c r="G48" s="10">
        <f>D48-E48</f>
        <v>745000</v>
      </c>
    </row>
    <row r="49" spans="1:7" x14ac:dyDescent="0.2">
      <c r="A49" s="13" t="s">
        <v>28</v>
      </c>
      <c r="B49" s="10">
        <v>0</v>
      </c>
      <c r="C49" s="10">
        <v>0</v>
      </c>
      <c r="D49" s="10">
        <f>B49+C49</f>
        <v>0</v>
      </c>
      <c r="E49" s="10">
        <v>0</v>
      </c>
      <c r="F49" s="10">
        <v>0</v>
      </c>
      <c r="G49" s="10">
        <f>D49-E49</f>
        <v>0</v>
      </c>
    </row>
    <row r="50" spans="1:7" x14ac:dyDescent="0.2">
      <c r="A50" s="13" t="s">
        <v>27</v>
      </c>
      <c r="B50" s="10">
        <v>0</v>
      </c>
      <c r="C50" s="10">
        <v>0</v>
      </c>
      <c r="D50" s="10">
        <f>B50+C50</f>
        <v>0</v>
      </c>
      <c r="E50" s="10">
        <v>0</v>
      </c>
      <c r="F50" s="10">
        <v>0</v>
      </c>
      <c r="G50" s="10">
        <f>D50-E50</f>
        <v>0</v>
      </c>
    </row>
    <row r="51" spans="1:7" x14ac:dyDescent="0.2">
      <c r="A51" s="13" t="s">
        <v>26</v>
      </c>
      <c r="B51" s="10">
        <v>525000</v>
      </c>
      <c r="C51" s="10">
        <v>562072.14</v>
      </c>
      <c r="D51" s="10">
        <f>B51+C51</f>
        <v>1087072.1400000001</v>
      </c>
      <c r="E51" s="10">
        <v>577905.04</v>
      </c>
      <c r="F51" s="10">
        <v>577905.04</v>
      </c>
      <c r="G51" s="10">
        <f>D51-E51</f>
        <v>509167.10000000009</v>
      </c>
    </row>
    <row r="52" spans="1:7" x14ac:dyDescent="0.2">
      <c r="A52" s="15" t="s">
        <v>25</v>
      </c>
      <c r="B52" s="14">
        <f>SUM(B53:B55)</f>
        <v>0</v>
      </c>
      <c r="C52" s="14">
        <f>SUM(C53:C55)</f>
        <v>6127903.6600000001</v>
      </c>
      <c r="D52" s="14">
        <f>B52+C52</f>
        <v>6127903.6600000001</v>
      </c>
      <c r="E52" s="14">
        <f>SUM(E53:E55)</f>
        <v>2649018.34</v>
      </c>
      <c r="F52" s="14">
        <f>SUM(F53:F55)</f>
        <v>2649018.34</v>
      </c>
      <c r="G52" s="14">
        <f>D52-E52</f>
        <v>3478885.3200000003</v>
      </c>
    </row>
    <row r="53" spans="1:7" x14ac:dyDescent="0.2">
      <c r="A53" s="13" t="s">
        <v>24</v>
      </c>
      <c r="B53" s="10">
        <v>0</v>
      </c>
      <c r="C53" s="10">
        <v>0</v>
      </c>
      <c r="D53" s="10">
        <f>B53+C53</f>
        <v>0</v>
      </c>
      <c r="E53" s="10">
        <v>0</v>
      </c>
      <c r="F53" s="10">
        <v>0</v>
      </c>
      <c r="G53" s="10">
        <f>D53-E53</f>
        <v>0</v>
      </c>
    </row>
    <row r="54" spans="1:7" x14ac:dyDescent="0.2">
      <c r="A54" s="13" t="s">
        <v>23</v>
      </c>
      <c r="B54" s="10">
        <v>0</v>
      </c>
      <c r="C54" s="10">
        <v>6127903.6600000001</v>
      </c>
      <c r="D54" s="10">
        <f>B54+C54</f>
        <v>6127903.6600000001</v>
      </c>
      <c r="E54" s="10">
        <v>2649018.34</v>
      </c>
      <c r="F54" s="10">
        <v>2649018.34</v>
      </c>
      <c r="G54" s="10">
        <f>D54-E54</f>
        <v>3478885.3200000003</v>
      </c>
    </row>
    <row r="55" spans="1:7" x14ac:dyDescent="0.2">
      <c r="A55" s="13" t="s">
        <v>22</v>
      </c>
      <c r="B55" s="10">
        <v>0</v>
      </c>
      <c r="C55" s="10">
        <v>0</v>
      </c>
      <c r="D55" s="10">
        <f>B55+C55</f>
        <v>0</v>
      </c>
      <c r="E55" s="10">
        <v>0</v>
      </c>
      <c r="F55" s="10">
        <v>0</v>
      </c>
      <c r="G55" s="10">
        <f>D55-E55</f>
        <v>0</v>
      </c>
    </row>
    <row r="56" spans="1:7" x14ac:dyDescent="0.2">
      <c r="A56" s="15" t="s">
        <v>21</v>
      </c>
      <c r="B56" s="14">
        <f>SUM(B57:B63)</f>
        <v>13298480</v>
      </c>
      <c r="C56" s="14">
        <f>SUM(C57:C63)</f>
        <v>549631.17000000004</v>
      </c>
      <c r="D56" s="14">
        <f>B56+C56</f>
        <v>13848111.17</v>
      </c>
      <c r="E56" s="14">
        <f>SUM(E57:E63)</f>
        <v>0</v>
      </c>
      <c r="F56" s="14">
        <f>SUM(F57:F63)</f>
        <v>0</v>
      </c>
      <c r="G56" s="14">
        <f>D56-E56</f>
        <v>13848111.17</v>
      </c>
    </row>
    <row r="57" spans="1:7" x14ac:dyDescent="0.2">
      <c r="A57" s="13" t="s">
        <v>20</v>
      </c>
      <c r="B57" s="10">
        <v>0</v>
      </c>
      <c r="C57" s="10">
        <v>0</v>
      </c>
      <c r="D57" s="10">
        <f>B57+C57</f>
        <v>0</v>
      </c>
      <c r="E57" s="10">
        <v>0</v>
      </c>
      <c r="F57" s="10">
        <v>0</v>
      </c>
      <c r="G57" s="10">
        <f>D57-E57</f>
        <v>0</v>
      </c>
    </row>
    <row r="58" spans="1:7" x14ac:dyDescent="0.2">
      <c r="A58" s="13" t="s">
        <v>19</v>
      </c>
      <c r="B58" s="10">
        <v>0</v>
      </c>
      <c r="C58" s="10">
        <v>0</v>
      </c>
      <c r="D58" s="10">
        <f>B58+C58</f>
        <v>0</v>
      </c>
      <c r="E58" s="10">
        <v>0</v>
      </c>
      <c r="F58" s="10">
        <v>0</v>
      </c>
      <c r="G58" s="10">
        <f>D58-E58</f>
        <v>0</v>
      </c>
    </row>
    <row r="59" spans="1:7" x14ac:dyDescent="0.2">
      <c r="A59" s="13" t="s">
        <v>18</v>
      </c>
      <c r="B59" s="10">
        <v>0</v>
      </c>
      <c r="C59" s="10">
        <v>0</v>
      </c>
      <c r="D59" s="10">
        <f>B59+C59</f>
        <v>0</v>
      </c>
      <c r="E59" s="10">
        <v>0</v>
      </c>
      <c r="F59" s="10">
        <v>0</v>
      </c>
      <c r="G59" s="10">
        <f>D59-E59</f>
        <v>0</v>
      </c>
    </row>
    <row r="60" spans="1:7" x14ac:dyDescent="0.2">
      <c r="A60" s="13" t="s">
        <v>17</v>
      </c>
      <c r="B60" s="10">
        <v>0</v>
      </c>
      <c r="C60" s="10">
        <v>0</v>
      </c>
      <c r="D60" s="10">
        <f>B60+C60</f>
        <v>0</v>
      </c>
      <c r="E60" s="10">
        <v>0</v>
      </c>
      <c r="F60" s="10">
        <v>0</v>
      </c>
      <c r="G60" s="10">
        <f>D60-E60</f>
        <v>0</v>
      </c>
    </row>
    <row r="61" spans="1:7" x14ac:dyDescent="0.2">
      <c r="A61" s="13" t="s">
        <v>16</v>
      </c>
      <c r="B61" s="10">
        <v>0</v>
      </c>
      <c r="C61" s="10">
        <v>0</v>
      </c>
      <c r="D61" s="10">
        <f>B61+C61</f>
        <v>0</v>
      </c>
      <c r="E61" s="10">
        <v>0</v>
      </c>
      <c r="F61" s="10">
        <v>0</v>
      </c>
      <c r="G61" s="10">
        <f>D61-E61</f>
        <v>0</v>
      </c>
    </row>
    <row r="62" spans="1:7" x14ac:dyDescent="0.2">
      <c r="A62" s="13" t="s">
        <v>15</v>
      </c>
      <c r="B62" s="10">
        <v>0</v>
      </c>
      <c r="C62" s="10">
        <v>0</v>
      </c>
      <c r="D62" s="10">
        <f>B62+C62</f>
        <v>0</v>
      </c>
      <c r="E62" s="10">
        <v>0</v>
      </c>
      <c r="F62" s="10">
        <v>0</v>
      </c>
      <c r="G62" s="10">
        <f>D62-E62</f>
        <v>0</v>
      </c>
    </row>
    <row r="63" spans="1:7" x14ac:dyDescent="0.2">
      <c r="A63" s="13" t="s">
        <v>14</v>
      </c>
      <c r="B63" s="10">
        <v>13298480</v>
      </c>
      <c r="C63" s="10">
        <v>549631.17000000004</v>
      </c>
      <c r="D63" s="10">
        <f>B63+C63</f>
        <v>13848111.17</v>
      </c>
      <c r="E63" s="10">
        <v>0</v>
      </c>
      <c r="F63" s="10">
        <v>0</v>
      </c>
      <c r="G63" s="10">
        <f>D63-E63</f>
        <v>13848111.17</v>
      </c>
    </row>
    <row r="64" spans="1:7" x14ac:dyDescent="0.2">
      <c r="A64" s="15" t="s">
        <v>13</v>
      </c>
      <c r="B64" s="14">
        <f>SUM(B65:B67)</f>
        <v>0</v>
      </c>
      <c r="C64" s="14">
        <f>SUM(C65:C67)</f>
        <v>0</v>
      </c>
      <c r="D64" s="14">
        <f>B64+C64</f>
        <v>0</v>
      </c>
      <c r="E64" s="14">
        <f>SUM(E65:E67)</f>
        <v>0</v>
      </c>
      <c r="F64" s="14">
        <f>SUM(F65:F67)</f>
        <v>0</v>
      </c>
      <c r="G64" s="14">
        <f>D64-E64</f>
        <v>0</v>
      </c>
    </row>
    <row r="65" spans="1:7" x14ac:dyDescent="0.2">
      <c r="A65" s="13" t="s">
        <v>12</v>
      </c>
      <c r="B65" s="10">
        <v>0</v>
      </c>
      <c r="C65" s="10">
        <v>0</v>
      </c>
      <c r="D65" s="10">
        <f>B65+C65</f>
        <v>0</v>
      </c>
      <c r="E65" s="10">
        <v>0</v>
      </c>
      <c r="F65" s="10">
        <v>0</v>
      </c>
      <c r="G65" s="10">
        <f>D65-E65</f>
        <v>0</v>
      </c>
    </row>
    <row r="66" spans="1:7" x14ac:dyDescent="0.2">
      <c r="A66" s="13" t="s">
        <v>11</v>
      </c>
      <c r="B66" s="10">
        <v>0</v>
      </c>
      <c r="C66" s="10">
        <v>0</v>
      </c>
      <c r="D66" s="10">
        <f>B66+C66</f>
        <v>0</v>
      </c>
      <c r="E66" s="10">
        <v>0</v>
      </c>
      <c r="F66" s="10">
        <v>0</v>
      </c>
      <c r="G66" s="10">
        <f>D66-E66</f>
        <v>0</v>
      </c>
    </row>
    <row r="67" spans="1:7" x14ac:dyDescent="0.2">
      <c r="A67" s="13" t="s">
        <v>10</v>
      </c>
      <c r="B67" s="10">
        <v>0</v>
      </c>
      <c r="C67" s="10">
        <v>0</v>
      </c>
      <c r="D67" s="10">
        <f>B67+C67</f>
        <v>0</v>
      </c>
      <c r="E67" s="10">
        <v>0</v>
      </c>
      <c r="F67" s="10">
        <v>0</v>
      </c>
      <c r="G67" s="10">
        <f>D67-E67</f>
        <v>0</v>
      </c>
    </row>
    <row r="68" spans="1:7" x14ac:dyDescent="0.2">
      <c r="A68" s="15" t="s">
        <v>9</v>
      </c>
      <c r="B68" s="14">
        <f>SUM(B69:B75)</f>
        <v>0</v>
      </c>
      <c r="C68" s="14">
        <f>SUM(C69:C75)</f>
        <v>0</v>
      </c>
      <c r="D68" s="14">
        <f>B68+C68</f>
        <v>0</v>
      </c>
      <c r="E68" s="14">
        <f>SUM(E69:E75)</f>
        <v>0</v>
      </c>
      <c r="F68" s="14">
        <f>SUM(F69:F75)</f>
        <v>0</v>
      </c>
      <c r="G68" s="14">
        <f>D68-E68</f>
        <v>0</v>
      </c>
    </row>
    <row r="69" spans="1:7" x14ac:dyDescent="0.2">
      <c r="A69" s="13" t="s">
        <v>8</v>
      </c>
      <c r="B69" s="10">
        <v>0</v>
      </c>
      <c r="C69" s="10">
        <v>0</v>
      </c>
      <c r="D69" s="10">
        <f>B69+C69</f>
        <v>0</v>
      </c>
      <c r="E69" s="10">
        <v>0</v>
      </c>
      <c r="F69" s="10">
        <v>0</v>
      </c>
      <c r="G69" s="10">
        <f>D69-E69</f>
        <v>0</v>
      </c>
    </row>
    <row r="70" spans="1:7" x14ac:dyDescent="0.2">
      <c r="A70" s="13" t="s">
        <v>7</v>
      </c>
      <c r="B70" s="10">
        <v>0</v>
      </c>
      <c r="C70" s="10">
        <v>0</v>
      </c>
      <c r="D70" s="10">
        <f>B70+C70</f>
        <v>0</v>
      </c>
      <c r="E70" s="10">
        <v>0</v>
      </c>
      <c r="F70" s="10">
        <v>0</v>
      </c>
      <c r="G70" s="10">
        <f>D70-E70</f>
        <v>0</v>
      </c>
    </row>
    <row r="71" spans="1:7" x14ac:dyDescent="0.2">
      <c r="A71" s="13" t="s">
        <v>6</v>
      </c>
      <c r="B71" s="10">
        <v>0</v>
      </c>
      <c r="C71" s="10">
        <v>0</v>
      </c>
      <c r="D71" s="10">
        <f>B71+C71</f>
        <v>0</v>
      </c>
      <c r="E71" s="10">
        <v>0</v>
      </c>
      <c r="F71" s="10">
        <v>0</v>
      </c>
      <c r="G71" s="10">
        <f>D71-E71</f>
        <v>0</v>
      </c>
    </row>
    <row r="72" spans="1:7" x14ac:dyDescent="0.2">
      <c r="A72" s="13" t="s">
        <v>5</v>
      </c>
      <c r="B72" s="10">
        <v>0</v>
      </c>
      <c r="C72" s="10">
        <v>0</v>
      </c>
      <c r="D72" s="10">
        <f>B72+C72</f>
        <v>0</v>
      </c>
      <c r="E72" s="10">
        <v>0</v>
      </c>
      <c r="F72" s="10">
        <v>0</v>
      </c>
      <c r="G72" s="10">
        <f>D72-E72</f>
        <v>0</v>
      </c>
    </row>
    <row r="73" spans="1:7" x14ac:dyDescent="0.2">
      <c r="A73" s="13" t="s">
        <v>4</v>
      </c>
      <c r="B73" s="10">
        <v>0</v>
      </c>
      <c r="C73" s="10">
        <v>0</v>
      </c>
      <c r="D73" s="10">
        <f>B73+C73</f>
        <v>0</v>
      </c>
      <c r="E73" s="10">
        <v>0</v>
      </c>
      <c r="F73" s="10">
        <v>0</v>
      </c>
      <c r="G73" s="10">
        <f>D73-E73</f>
        <v>0</v>
      </c>
    </row>
    <row r="74" spans="1:7" x14ac:dyDescent="0.2">
      <c r="A74" s="13" t="s">
        <v>3</v>
      </c>
      <c r="B74" s="10">
        <v>0</v>
      </c>
      <c r="C74" s="10">
        <v>0</v>
      </c>
      <c r="D74" s="10">
        <f>B74+C74</f>
        <v>0</v>
      </c>
      <c r="E74" s="10">
        <v>0</v>
      </c>
      <c r="F74" s="10">
        <v>0</v>
      </c>
      <c r="G74" s="10">
        <f>D74-E74</f>
        <v>0</v>
      </c>
    </row>
    <row r="75" spans="1:7" x14ac:dyDescent="0.2">
      <c r="A75" s="12" t="s">
        <v>2</v>
      </c>
      <c r="B75" s="11">
        <v>0</v>
      </c>
      <c r="C75" s="11">
        <v>0</v>
      </c>
      <c r="D75" s="11">
        <f>B75+C75</f>
        <v>0</v>
      </c>
      <c r="E75" s="11">
        <v>0</v>
      </c>
      <c r="F75" s="11">
        <v>0</v>
      </c>
      <c r="G75" s="10">
        <f>D75-E75</f>
        <v>0</v>
      </c>
    </row>
    <row r="76" spans="1:7" x14ac:dyDescent="0.2">
      <c r="A76" s="9" t="s">
        <v>1</v>
      </c>
      <c r="B76" s="8">
        <f>B4+B12+B22+B32+B42+B52+B56+B64+B68</f>
        <v>847718463.75999999</v>
      </c>
      <c r="C76" s="8">
        <f>C4+C12+C22+C32+C42+C52+C56+C64+C68</f>
        <v>24034366.970000006</v>
      </c>
      <c r="D76" s="8">
        <f>D4+D12+D22+D32+D42+D52+D56+D64+D68</f>
        <v>871752830.7299999</v>
      </c>
      <c r="E76" s="8">
        <f>E4+E12+E22+E32+E42+E52+E56+E64+E68</f>
        <v>148171892.84</v>
      </c>
      <c r="F76" s="8">
        <f>F4+F12+F22+F32+F42+F52+F56+F64+F68</f>
        <v>148050858.69</v>
      </c>
      <c r="G76" s="7">
        <f>G4+G12+G22+G32+G42+G52+G56+G64+G68</f>
        <v>723580937.88999999</v>
      </c>
    </row>
    <row r="77" spans="1:7" x14ac:dyDescent="0.2">
      <c r="A77" s="1"/>
      <c r="G77" s="1"/>
    </row>
    <row r="78" spans="1:7" ht="12.75" x14ac:dyDescent="0.2">
      <c r="A78" s="6" t="s">
        <v>0</v>
      </c>
      <c r="B78" s="6"/>
      <c r="C78" s="6"/>
      <c r="D78" s="6"/>
      <c r="E78" s="6"/>
      <c r="F78" s="6"/>
      <c r="G78" s="6"/>
    </row>
    <row r="79" spans="1:7" ht="12.75" x14ac:dyDescent="0.2">
      <c r="A79" s="5"/>
      <c r="B79" s="5"/>
      <c r="C79" s="5"/>
      <c r="D79" s="5"/>
      <c r="E79" s="5"/>
      <c r="F79" s="5"/>
      <c r="G79" s="5"/>
    </row>
    <row r="80" spans="1:7" x14ac:dyDescent="0.2">
      <c r="A80" s="1"/>
      <c r="G80" s="1"/>
    </row>
    <row r="81" spans="1:7" x14ac:dyDescent="0.2">
      <c r="A81" s="1"/>
      <c r="G81" s="1"/>
    </row>
    <row r="82" spans="1:7" x14ac:dyDescent="0.2">
      <c r="A82" s="1"/>
      <c r="G82" s="1"/>
    </row>
    <row r="83" spans="1:7" x14ac:dyDescent="0.2">
      <c r="A83" s="1"/>
      <c r="G83" s="1"/>
    </row>
    <row r="84" spans="1:7" x14ac:dyDescent="0.2">
      <c r="A84" s="1"/>
      <c r="G84" s="1"/>
    </row>
    <row r="85" spans="1:7" x14ac:dyDescent="0.2">
      <c r="A85" s="1"/>
      <c r="G85" s="1"/>
    </row>
    <row r="86" spans="1:7" x14ac:dyDescent="0.2">
      <c r="A86" s="1"/>
      <c r="G86" s="1"/>
    </row>
    <row r="87" spans="1:7" x14ac:dyDescent="0.2">
      <c r="A87" s="1"/>
      <c r="G87" s="1"/>
    </row>
    <row r="88" spans="1:7" x14ac:dyDescent="0.2">
      <c r="A88" s="1"/>
      <c r="G88" s="1"/>
    </row>
    <row r="89" spans="1:7" x14ac:dyDescent="0.2">
      <c r="A89" s="1"/>
      <c r="G89" s="1"/>
    </row>
    <row r="90" spans="1:7" s="4" customFormat="1" x14ac:dyDescent="0.2">
      <c r="A90" s="1"/>
    </row>
    <row r="91" spans="1:7" hidden="1" x14ac:dyDescent="0.2">
      <c r="A91" s="1"/>
      <c r="G91" s="1"/>
    </row>
    <row r="92" spans="1:7" hidden="1" x14ac:dyDescent="0.2">
      <c r="A92" s="1"/>
      <c r="G92" s="1"/>
    </row>
    <row r="93" spans="1:7" hidden="1" x14ac:dyDescent="0.2">
      <c r="A93" s="1"/>
      <c r="G93" s="1"/>
    </row>
    <row r="94" spans="1:7" hidden="1" x14ac:dyDescent="0.2">
      <c r="A94" s="1"/>
      <c r="G94" s="1"/>
    </row>
    <row r="95" spans="1:7" hidden="1" x14ac:dyDescent="0.2">
      <c r="A95" s="1"/>
      <c r="G95" s="1"/>
    </row>
    <row r="96" spans="1:7" hidden="1" x14ac:dyDescent="0.2">
      <c r="A96" s="1"/>
      <c r="G96" s="1"/>
    </row>
  </sheetData>
  <sheetProtection formatCells="0" formatColumns="0" formatRows="0" autoFilter="0"/>
  <mergeCells count="3">
    <mergeCell ref="A1:G1"/>
    <mergeCell ref="A78:G78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2026-04-23T23:45:43Z</dcterms:created>
  <dcterms:modified xsi:type="dcterms:W3CDTF">2026-04-23T23:47:24Z</dcterms:modified>
</cp:coreProperties>
</file>