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1_DAF\01_Armonización Contable\2026\2do Trim\01_Armonización Contable\"/>
    </mc:Choice>
  </mc:AlternateContent>
  <xr:revisionPtr revIDLastSave="0" documentId="13_ncr:1_{970691BB-5352-4BB1-8392-4FAD694A73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4" l="1"/>
  <c r="E42" i="4"/>
  <c r="F35" i="4"/>
  <c r="E35" i="4"/>
  <c r="F30" i="4"/>
  <c r="F46" i="4" s="1"/>
  <c r="E30" i="4"/>
  <c r="E46" i="4" s="1"/>
  <c r="F24" i="4"/>
  <c r="E24" i="4"/>
  <c r="F14" i="4"/>
  <c r="F26" i="4" s="1"/>
  <c r="F48" i="4" s="1"/>
  <c r="E14" i="4"/>
  <c r="E26" i="4" s="1"/>
  <c r="E48" i="4" s="1"/>
  <c r="C26" i="4"/>
  <c r="B26" i="4"/>
  <c r="B28" i="4" s="1"/>
  <c r="C13" i="4"/>
  <c r="C28" i="4" s="1"/>
  <c r="B13" i="4"/>
  <c r="E2" i="4"/>
  <c r="F2" i="4" s="1"/>
  <c r="C2" i="4"/>
</calcChain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<sst xmlns="http://schemas.openxmlformats.org/spreadsheetml/2006/main" count="62" uniqueCount="61">
  <si>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</si>
  <si>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</si>
  <si>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</si>
  <si>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</si>
  <si>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</si>
  <si>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</si>
  <si>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</si>
  <si>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</si>
  <si>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</si>
  <si>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</si>
  <si>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</si>
  <si>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</si>
  <si>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</si>
  <si>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</si>
  <si>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</si>
  <si>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</si>
  <si>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</si>
  <si>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</si>
  <si>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</si>
  <si>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</si>
  <si>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</si>
  <si>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</si>
  <si>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</si>
  <si>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</si>
  <si>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</si>
  <si>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</si>
  <si>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</si>
  <si>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</si>
  <si>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</si>
  <si>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</si>
  <si>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</si>
  <si>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</si>
  <si>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</si>
  <si>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</si>
  <si>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</si>
  <si>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</si>
  <si>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</si>
  <si>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</si>
  <si>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</si>
  <si>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</si>
  <si>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</si>
  <si>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</si>
  <si>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</si>
  <si>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</si>
  <si>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</si>
  <si>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</si>
  <si>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</si>
  <si>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</si>
  <si>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</si>
  <si>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</si>
  <si>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</si>
  <si>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</si>
  <si>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</si>
  <si>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</si>
  <si>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</si>
  <si>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</si>
  <si>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</si>
  <si>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</si>
  <si>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</si>
  <si>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</si>
  <si>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Poder Legislativo del Estado de Guanajuato
Estado de Situación Financiera
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</si>
</sst>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1"/>
      <protection locked="0"/>
    </xf>
    <xf numFmtId="0" fontId="3" fillId="0" borderId="4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horizontal="left" vertical="center" wrapText="1" indent="3"/>
      <protection locked="0"/>
    </xf>
    <xf numFmtId="4" fontId="3" fillId="0" borderId="4" xfId="2" applyNumberFormat="1" applyFont="1" applyFill="1" applyBorder="1" applyAlignment="1" applyProtection="1">
      <alignment horizontal="right" vertical="center" wrapText="1"/>
      <protection locked="0"/>
    </xf>
    <xf numFmtId="4" fontId="3" fillId="0" borderId="4" xfId="8" applyNumberFormat="1" applyFont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4" fontId="2" fillId="0" borderId="4" xfId="2" applyNumberFormat="1" applyFont="1" applyFill="1" applyBorder="1" applyAlignment="1" applyProtection="1">
      <alignment horizontal="right" vertical="center" wrapText="1"/>
      <protection locked="0"/>
    </xf>
    <xf numFmtId="0" fontId="3" fillId="0" borderId="4" xfId="2" applyNumberFormat="1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center" wrapText="1"/>
      <protection locked="0"/>
    </xf>
    <xf numFmtId="4" fontId="2" fillId="0" borderId="4" xfId="2" applyNumberFormat="1" applyFont="1" applyFill="1" applyBorder="1" applyAlignment="1" applyProtection="1">
      <alignment horizontal="right" vertical="center"/>
      <protection locked="0"/>
    </xf>
    <xf numFmtId="4" fontId="2" fillId="0" borderId="4" xfId="8" applyNumberFormat="1" applyFont="1" applyBorder="1" applyAlignment="1" applyProtection="1">
      <alignment horizontal="right" vertical="center"/>
      <protection locked="0"/>
    </xf>
    <xf numFmtId="4" fontId="3" fillId="0" borderId="4" xfId="8" applyNumberFormat="1" applyFont="1" applyBorder="1" applyAlignment="1" applyProtection="1">
      <alignment horizontal="right" vertical="center" wrapText="1"/>
      <protection locked="0"/>
    </xf>
    <xf numFmtId="0" fontId="6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vertical="center" wrapText="1"/>
      <protection locked="0"/>
    </xf>
    <xf numFmtId="0" fontId="3" fillId="0" borderId="4" xfId="8" applyFont="1" applyBorder="1" applyAlignment="1" applyProtection="1">
      <alignment horizontal="center" vertical="center" wrapText="1"/>
      <protection locked="0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3" fillId="0" borderId="0" xfId="8" applyFont="1" applyAlignment="1" applyProtection="1">
      <alignment vertical="center" wrapText="1"/>
      <protection locked="0"/>
    </xf>
    <xf numFmtId="4" fontId="3" fillId="0" borderId="0" xfId="8" applyNumberFormat="1" applyFont="1" applyAlignment="1" applyProtection="1">
      <alignment vertical="center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85725</xdr:rowOff>
    </xdr:from>
    <xdr:to>
      <xdr:col>0</xdr:col>
      <xdr:colOff>1497862</xdr:colOff>
      <xdr:row>0</xdr:row>
      <xdr:rowOff>419100</xdr:rowOff>
    </xdr:to>
    <xdr:pic>
      <xdr:nvPicPr>
        <xdr:cNvPr id="2" name="Imagen 1" descr="Logolegislatura">
          <a:extLst>
            <a:ext uri="{FF2B5EF4-FFF2-40B4-BE49-F238E27FC236}">
              <a16:creationId xmlns:a16="http://schemas.microsoft.com/office/drawing/2014/main" id="{7CE9241E-00B5-422C-A954-A8F0F81F1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85725"/>
          <a:ext cx="1221637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542926</xdr:colOff>
      <xdr:row>0</xdr:row>
      <xdr:rowOff>66675</xdr:rowOff>
    </xdr:from>
    <xdr:to>
      <xdr:col>5</xdr:col>
      <xdr:colOff>515843</xdr:colOff>
      <xdr:row>0</xdr:row>
      <xdr:rowOff>508231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C6747C43-A173-45D1-B6E8-6BAB57712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0226" y="66675"/>
          <a:ext cx="877792" cy="441556"/>
        </a:xfrm>
        <a:prstGeom prst="rect">
          <a:avLst/>
        </a:prstGeom>
        <a:noFill/>
      </xdr:spPr>
    </xdr:pic>
    <xdr:clientData/>
  </xdr:twoCellAnchor>
  <xdr:twoCellAnchor>
    <xdr:from>
      <xdr:col>0</xdr:col>
      <xdr:colOff>1483783</xdr:colOff>
      <xdr:row>55</xdr:row>
      <xdr:rowOff>6928</xdr:rowOff>
    </xdr:from>
    <xdr:to>
      <xdr:col>1</xdr:col>
      <xdr:colOff>495300</xdr:colOff>
      <xdr:row>55</xdr:row>
      <xdr:rowOff>9525</xdr:rowOff>
    </xdr:to>
    <xdr:cxnSp macro="">
      <xdr:nvCxnSpPr>
        <xdr:cNvPr id="4" name="4 Conector recto">
          <a:extLst>
            <a:ext uri="{FF2B5EF4-FFF2-40B4-BE49-F238E27FC236}">
              <a16:creationId xmlns:a16="http://schemas.microsoft.com/office/drawing/2014/main" id="{AD3FBED8-E584-4FB4-A674-122304684EED}"/>
            </a:ext>
          </a:extLst>
        </xdr:cNvPr>
        <xdr:cNvCxnSpPr/>
      </xdr:nvCxnSpPr>
      <xdr:spPr>
        <a:xfrm>
          <a:off x="1483783" y="8741353"/>
          <a:ext cx="2545292" cy="2597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2583376</xdr:colOff>
      <xdr:row>51</xdr:row>
      <xdr:rowOff>66676</xdr:rowOff>
    </xdr:from>
    <xdr:to>
      <xdr:col>0</xdr:col>
      <xdr:colOff>3091953</xdr:colOff>
      <xdr:row>52</xdr:row>
      <xdr:rowOff>124884</xdr:rowOff>
    </xdr:to>
    <xdr:sp macro="" textlink="">
      <xdr:nvSpPr>
        <xdr:cNvPr id="5" name="6 CuadroTexto">
          <a:extLst>
            <a:ext uri="{FF2B5EF4-FFF2-40B4-BE49-F238E27FC236}">
              <a16:creationId xmlns:a16="http://schemas.microsoft.com/office/drawing/2014/main" id="{522EED6B-0A49-4A94-8955-44E2CB21FAB7}"/>
            </a:ext>
          </a:extLst>
        </xdr:cNvPr>
        <xdr:cNvSpPr txBox="1"/>
      </xdr:nvSpPr>
      <xdr:spPr>
        <a:xfrm>
          <a:off x="2583376" y="8229601"/>
          <a:ext cx="508577" cy="20108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3</xdr:col>
      <xdr:colOff>857250</xdr:colOff>
      <xdr:row>54</xdr:row>
      <xdr:rowOff>123827</xdr:rowOff>
    </xdr:from>
    <xdr:to>
      <xdr:col>3</xdr:col>
      <xdr:colOff>3261784</xdr:colOff>
      <xdr:row>54</xdr:row>
      <xdr:rowOff>133351</xdr:rowOff>
    </xdr:to>
    <xdr:cxnSp macro="">
      <xdr:nvCxnSpPr>
        <xdr:cNvPr id="6" name="4 Conector recto">
          <a:extLst>
            <a:ext uri="{FF2B5EF4-FFF2-40B4-BE49-F238E27FC236}">
              <a16:creationId xmlns:a16="http://schemas.microsoft.com/office/drawing/2014/main" id="{DC8A2E4A-1B31-4C96-A233-02594D686D65}"/>
            </a:ext>
          </a:extLst>
        </xdr:cNvPr>
        <xdr:cNvCxnSpPr/>
      </xdr:nvCxnSpPr>
      <xdr:spPr>
        <a:xfrm flipV="1">
          <a:off x="6200775" y="8715377"/>
          <a:ext cx="2404534" cy="952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1597012</xdr:colOff>
      <xdr:row>51</xdr:row>
      <xdr:rowOff>19050</xdr:rowOff>
    </xdr:from>
    <xdr:to>
      <xdr:col>3</xdr:col>
      <xdr:colOff>2667000</xdr:colOff>
      <xdr:row>53</xdr:row>
      <xdr:rowOff>28575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AC8435AB-037E-4C3D-AA97-946B79EE3AC5}"/>
            </a:ext>
          </a:extLst>
        </xdr:cNvPr>
        <xdr:cNvSpPr txBox="1"/>
      </xdr:nvSpPr>
      <xdr:spPr>
        <a:xfrm>
          <a:off x="6940537" y="8181975"/>
          <a:ext cx="1069988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1219200</xdr:colOff>
      <xdr:row>55</xdr:row>
      <xdr:rowOff>28576</xdr:rowOff>
    </xdr:from>
    <xdr:to>
      <xdr:col>1</xdr:col>
      <xdr:colOff>485775</xdr:colOff>
      <xdr:row>60</xdr:row>
      <xdr:rowOff>9525</xdr:rowOff>
    </xdr:to>
    <xdr:sp macro="" textlink="">
      <xdr:nvSpPr>
        <xdr:cNvPr id="8" name="9 CuadroTexto">
          <a:extLst>
            <a:ext uri="{FF2B5EF4-FFF2-40B4-BE49-F238E27FC236}">
              <a16:creationId xmlns:a16="http://schemas.microsoft.com/office/drawing/2014/main" id="{EF56FB70-450F-47D1-BB9D-716573E29B41}"/>
            </a:ext>
          </a:extLst>
        </xdr:cNvPr>
        <xdr:cNvSpPr txBox="1"/>
      </xdr:nvSpPr>
      <xdr:spPr>
        <a:xfrm>
          <a:off x="1219200" y="8763001"/>
          <a:ext cx="2800350" cy="6953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</a:t>
          </a:r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Alfonso Torres Mereles</a:t>
          </a:r>
        </a:p>
        <a:p>
          <a:pPr algn="ctr"/>
          <a:r>
            <a:rPr lang="es-MX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504825</xdr:colOff>
      <xdr:row>55</xdr:row>
      <xdr:rowOff>0</xdr:rowOff>
    </xdr:from>
    <xdr:to>
      <xdr:col>4</xdr:col>
      <xdr:colOff>25401</xdr:colOff>
      <xdr:row>59</xdr:row>
      <xdr:rowOff>57150</xdr:rowOff>
    </xdr:to>
    <xdr:sp macro="" textlink="">
      <xdr:nvSpPr>
        <xdr:cNvPr id="9" name="9 CuadroTexto">
          <a:extLst>
            <a:ext uri="{FF2B5EF4-FFF2-40B4-BE49-F238E27FC236}">
              <a16:creationId xmlns:a16="http://schemas.microsoft.com/office/drawing/2014/main" id="{CBE46515-462B-4B46-8239-42F4E9D8BA4B}"/>
            </a:ext>
          </a:extLst>
        </xdr:cNvPr>
        <xdr:cNvSpPr txBox="1"/>
      </xdr:nvSpPr>
      <xdr:spPr>
        <a:xfrm>
          <a:off x="5848350" y="8734425"/>
          <a:ext cx="3054351" cy="628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"/>
  <sheetViews>
    <sheetView showGridLines="0" tabSelected="1" zoomScaleNormal="100" zoomScaleSheetLayoutView="100" workbookViewId="0">
      <selection sqref="A1:F1"/>
    </sheetView>
  </sheetViews>
  <sheetFormatPr baseColWidth="10" defaultColWidth="0" defaultRowHeight="11.25" zeroHeight="1" x14ac:dyDescent="0.2"/>
  <cols>
    <col min="1" max="1" width="61.83203125" style="23" customWidth="1"/>
    <col min="2" max="2" width="15.83203125" style="23" customWidth="1"/>
    <col min="3" max="3" width="15.83203125" style="24" customWidth="1"/>
    <col min="4" max="4" width="61.83203125" style="24" customWidth="1"/>
    <col min="5" max="6" width="15.83203125" style="24" customWidth="1"/>
    <col min="7" max="8" width="12" style="2" customWidth="1"/>
    <col min="9" max="16384" width="12" style="2" hidden="1"/>
  </cols>
  <sheetData>
    <row r="1" spans="1:6" ht="45" customHeight="1" x14ac:dyDescent="0.2">
      <c r="A1" s="25" t="s">
        <v>60</v>
      </c>
      <c r="B1" s="26"/>
      <c r="C1" s="26"/>
      <c r="D1" s="26"/>
      <c r="E1" s="26"/>
      <c r="F1" s="27"/>
    </row>
    <row r="2" spans="1:6" x14ac:dyDescent="0.2">
      <c r="A2" s="1" t="s">
        <v>0</v>
      </c>
      <c r="B2" s="1">
        <v>2026</v>
      </c>
      <c r="C2" s="1">
        <f>B2-1</f>
        <v>2025</v>
      </c>
      <c r="D2" s="1" t="s">
        <v>0</v>
      </c>
      <c r="E2" s="1">
        <f>B2</f>
        <v>2026</v>
      </c>
      <c r="F2" s="1">
        <f>E2-1</f>
        <v>2025</v>
      </c>
    </row>
    <row r="3" spans="1:6" s="5" customFormat="1" x14ac:dyDescent="0.2">
      <c r="A3" s="3" t="s">
        <v>1</v>
      </c>
      <c r="B3" s="4"/>
      <c r="C3" s="4"/>
      <c r="D3" s="3" t="s">
        <v>2</v>
      </c>
      <c r="E3" s="4"/>
      <c r="F3" s="4"/>
    </row>
    <row r="4" spans="1:6" x14ac:dyDescent="0.2">
      <c r="A4" s="6" t="s">
        <v>3</v>
      </c>
      <c r="B4" s="4"/>
      <c r="C4" s="4"/>
      <c r="D4" s="6" t="s">
        <v>4</v>
      </c>
      <c r="E4" s="4"/>
      <c r="F4" s="4"/>
    </row>
    <row r="5" spans="1:6" x14ac:dyDescent="0.2">
      <c r="A5" s="7" t="s">
        <v>5</v>
      </c>
      <c r="B5" s="8">
        <v>177833918.41</v>
      </c>
      <c r="C5" s="8">
        <v>159318598.27000001</v>
      </c>
      <c r="D5" s="7" t="s">
        <v>6</v>
      </c>
      <c r="E5" s="8">
        <v>9296286.7599999998</v>
      </c>
      <c r="F5" s="9">
        <v>66748218.170000002</v>
      </c>
    </row>
    <row r="6" spans="1:6" x14ac:dyDescent="0.2">
      <c r="A6" s="7" t="s">
        <v>7</v>
      </c>
      <c r="B6" s="8">
        <v>22677574.969999999</v>
      </c>
      <c r="C6" s="8">
        <v>857763.85</v>
      </c>
      <c r="D6" s="7" t="s">
        <v>8</v>
      </c>
      <c r="E6" s="8">
        <v>0</v>
      </c>
      <c r="F6" s="9">
        <v>0</v>
      </c>
    </row>
    <row r="7" spans="1:6" x14ac:dyDescent="0.2">
      <c r="A7" s="7" t="s">
        <v>9</v>
      </c>
      <c r="B7" s="8">
        <v>3959789.96</v>
      </c>
      <c r="C7" s="8">
        <v>2178619.2000000002</v>
      </c>
      <c r="D7" s="7" t="s">
        <v>10</v>
      </c>
      <c r="E7" s="8">
        <v>0</v>
      </c>
      <c r="F7" s="9">
        <v>0</v>
      </c>
    </row>
    <row r="8" spans="1:6" x14ac:dyDescent="0.2">
      <c r="A8" s="7" t="s">
        <v>11</v>
      </c>
      <c r="B8" s="8">
        <v>0</v>
      </c>
      <c r="C8" s="8">
        <v>0</v>
      </c>
      <c r="D8" s="7" t="s">
        <v>12</v>
      </c>
      <c r="E8" s="8">
        <v>0</v>
      </c>
      <c r="F8" s="9">
        <v>0</v>
      </c>
    </row>
    <row r="9" spans="1:6" x14ac:dyDescent="0.2">
      <c r="A9" s="7" t="s">
        <v>13</v>
      </c>
      <c r="B9" s="8">
        <v>1857504.82</v>
      </c>
      <c r="C9" s="8">
        <v>1974735.82</v>
      </c>
      <c r="D9" s="7" t="s">
        <v>14</v>
      </c>
      <c r="E9" s="8">
        <v>0</v>
      </c>
      <c r="F9" s="8">
        <v>0</v>
      </c>
    </row>
    <row r="10" spans="1:6" ht="22.5" x14ac:dyDescent="0.2">
      <c r="A10" s="7" t="s">
        <v>15</v>
      </c>
      <c r="B10" s="8">
        <v>0</v>
      </c>
      <c r="C10" s="8">
        <v>0</v>
      </c>
      <c r="D10" s="7" t="s">
        <v>16</v>
      </c>
      <c r="E10" s="8">
        <v>0</v>
      </c>
      <c r="F10" s="9">
        <v>0</v>
      </c>
    </row>
    <row r="11" spans="1:6" x14ac:dyDescent="0.2">
      <c r="A11" s="7" t="s">
        <v>17</v>
      </c>
      <c r="B11" s="8">
        <v>736326</v>
      </c>
      <c r="C11" s="8">
        <v>736326</v>
      </c>
      <c r="D11" s="7" t="s">
        <v>18</v>
      </c>
      <c r="E11" s="8">
        <v>0</v>
      </c>
      <c r="F11" s="9">
        <v>0</v>
      </c>
    </row>
    <row r="12" spans="1:6" x14ac:dyDescent="0.2">
      <c r="A12" s="10"/>
      <c r="B12" s="4"/>
      <c r="C12" s="4"/>
      <c r="D12" s="7" t="s">
        <v>19</v>
      </c>
      <c r="E12" s="8">
        <v>0</v>
      </c>
      <c r="F12" s="9">
        <v>0</v>
      </c>
    </row>
    <row r="13" spans="1:6" x14ac:dyDescent="0.2">
      <c r="A13" s="6" t="s">
        <v>20</v>
      </c>
      <c r="B13" s="11">
        <f>SUM(B5:B11)</f>
        <v>207065114.16</v>
      </c>
      <c r="C13" s="11">
        <f>SUM(C5:C11)</f>
        <v>165066043.13999999</v>
      </c>
      <c r="D13" s="10"/>
      <c r="E13" s="12"/>
      <c r="F13" s="13"/>
    </row>
    <row r="14" spans="1:6" x14ac:dyDescent="0.2">
      <c r="A14" s="14"/>
      <c r="B14" s="4"/>
      <c r="C14" s="4"/>
      <c r="D14" s="6" t="s">
        <v>21</v>
      </c>
      <c r="E14" s="15">
        <f>SUM(E5:E12)</f>
        <v>9296286.7599999998</v>
      </c>
      <c r="F14" s="16">
        <f>SUM(F5:F12)</f>
        <v>66748218.170000002</v>
      </c>
    </row>
    <row r="15" spans="1:6" x14ac:dyDescent="0.2">
      <c r="A15" s="6" t="s">
        <v>22</v>
      </c>
      <c r="B15" s="4"/>
      <c r="C15" s="4"/>
      <c r="D15" s="14"/>
      <c r="E15" s="4"/>
      <c r="F15" s="13"/>
    </row>
    <row r="16" spans="1:6" x14ac:dyDescent="0.2">
      <c r="A16" s="7" t="s">
        <v>23</v>
      </c>
      <c r="B16" s="8">
        <v>0</v>
      </c>
      <c r="C16" s="8">
        <v>0</v>
      </c>
      <c r="D16" s="6" t="s">
        <v>24</v>
      </c>
      <c r="E16" s="4"/>
      <c r="F16" s="4"/>
    </row>
    <row r="17" spans="1:6" x14ac:dyDescent="0.2">
      <c r="A17" s="7" t="s">
        <v>25</v>
      </c>
      <c r="B17" s="8">
        <v>0</v>
      </c>
      <c r="C17" s="8">
        <v>0</v>
      </c>
      <c r="D17" s="7" t="s">
        <v>26</v>
      </c>
      <c r="E17" s="8">
        <v>0</v>
      </c>
      <c r="F17" s="9">
        <v>0</v>
      </c>
    </row>
    <row r="18" spans="1:6" x14ac:dyDescent="0.2">
      <c r="A18" s="7" t="s">
        <v>27</v>
      </c>
      <c r="B18" s="8">
        <v>842803512.92999995</v>
      </c>
      <c r="C18" s="8">
        <v>836819694.88999999</v>
      </c>
      <c r="D18" s="7" t="s">
        <v>28</v>
      </c>
      <c r="E18" s="8">
        <v>0</v>
      </c>
      <c r="F18" s="9">
        <v>0</v>
      </c>
    </row>
    <row r="19" spans="1:6" x14ac:dyDescent="0.2">
      <c r="A19" s="7" t="s">
        <v>29</v>
      </c>
      <c r="B19" s="8">
        <v>179671231.19999999</v>
      </c>
      <c r="C19" s="8">
        <v>169930311.41</v>
      </c>
      <c r="D19" s="7" t="s">
        <v>30</v>
      </c>
      <c r="E19" s="8">
        <v>0</v>
      </c>
      <c r="F19" s="9">
        <v>0</v>
      </c>
    </row>
    <row r="20" spans="1:6" x14ac:dyDescent="0.2">
      <c r="A20" s="7" t="s">
        <v>31</v>
      </c>
      <c r="B20" s="8">
        <v>18271175.579999998</v>
      </c>
      <c r="C20" s="8">
        <v>17693270.539999999</v>
      </c>
      <c r="D20" s="7" t="s">
        <v>32</v>
      </c>
      <c r="E20" s="8">
        <v>0</v>
      </c>
      <c r="F20" s="9">
        <v>0</v>
      </c>
    </row>
    <row r="21" spans="1:6" ht="22.5" x14ac:dyDescent="0.2">
      <c r="A21" s="7" t="s">
        <v>33</v>
      </c>
      <c r="B21" s="8">
        <v>-464694887.25</v>
      </c>
      <c r="C21" s="8">
        <v>-435399195.38999999</v>
      </c>
      <c r="D21" s="7" t="s">
        <v>34</v>
      </c>
      <c r="E21" s="8">
        <v>29621178.399999999</v>
      </c>
      <c r="F21" s="9">
        <v>21179168.059999999</v>
      </c>
    </row>
    <row r="22" spans="1:6" x14ac:dyDescent="0.2">
      <c r="A22" s="7" t="s">
        <v>35</v>
      </c>
      <c r="B22" s="8">
        <v>12000</v>
      </c>
      <c r="C22" s="8">
        <v>12000</v>
      </c>
      <c r="D22" s="7" t="s">
        <v>36</v>
      </c>
      <c r="E22" s="8">
        <v>13494560.140000001</v>
      </c>
      <c r="F22" s="9">
        <v>10051414.07</v>
      </c>
    </row>
    <row r="23" spans="1:6" x14ac:dyDescent="0.2">
      <c r="A23" s="7" t="s">
        <v>37</v>
      </c>
      <c r="B23" s="8">
        <v>0</v>
      </c>
      <c r="C23" s="8">
        <v>0</v>
      </c>
      <c r="D23" s="10"/>
      <c r="E23" s="4"/>
      <c r="F23" s="13"/>
    </row>
    <row r="24" spans="1:6" x14ac:dyDescent="0.2">
      <c r="A24" s="7" t="s">
        <v>38</v>
      </c>
      <c r="B24" s="17">
        <v>21096</v>
      </c>
      <c r="C24" s="9">
        <v>21096</v>
      </c>
      <c r="D24" s="6" t="s">
        <v>39</v>
      </c>
      <c r="E24" s="11">
        <f>SUM(E17:E22)</f>
        <v>43115738.539999999</v>
      </c>
      <c r="F24" s="16">
        <f>SUM(F17:F22)</f>
        <v>31230582.129999999</v>
      </c>
    </row>
    <row r="25" spans="1:6" s="5" customFormat="1" x14ac:dyDescent="0.2">
      <c r="A25" s="10"/>
      <c r="B25" s="4"/>
      <c r="C25" s="4"/>
      <c r="D25" s="10"/>
      <c r="E25" s="4"/>
      <c r="F25" s="13"/>
    </row>
    <row r="26" spans="1:6" x14ac:dyDescent="0.2">
      <c r="A26" s="6" t="s">
        <v>40</v>
      </c>
      <c r="B26" s="11">
        <f>SUM(B16:B24)</f>
        <v>576084128.45999992</v>
      </c>
      <c r="C26" s="11">
        <f>SUM(C16:C24)</f>
        <v>589077177.44999993</v>
      </c>
      <c r="D26" s="18" t="s">
        <v>41</v>
      </c>
      <c r="E26" s="11">
        <f>E14+E24</f>
        <v>52412025.299999997</v>
      </c>
      <c r="F26" s="16">
        <f>F14+F24</f>
        <v>97978800.299999997</v>
      </c>
    </row>
    <row r="27" spans="1:6" x14ac:dyDescent="0.2">
      <c r="A27" s="14"/>
      <c r="B27" s="4"/>
      <c r="C27" s="4"/>
      <c r="D27" s="14"/>
      <c r="E27" s="4"/>
      <c r="F27" s="13"/>
    </row>
    <row r="28" spans="1:6" x14ac:dyDescent="0.2">
      <c r="A28" s="6" t="s">
        <v>42</v>
      </c>
      <c r="B28" s="11">
        <f>B13+B26</f>
        <v>783149242.61999989</v>
      </c>
      <c r="C28" s="11">
        <f>C13+C26</f>
        <v>754143220.58999991</v>
      </c>
      <c r="D28" s="3" t="s">
        <v>43</v>
      </c>
      <c r="E28" s="4"/>
      <c r="F28" s="4"/>
    </row>
    <row r="29" spans="1:6" x14ac:dyDescent="0.2">
      <c r="A29" s="19"/>
      <c r="B29" s="20"/>
      <c r="C29" s="13"/>
      <c r="D29" s="14"/>
      <c r="E29" s="4"/>
      <c r="F29" s="4"/>
    </row>
    <row r="30" spans="1:6" x14ac:dyDescent="0.2">
      <c r="A30" s="19"/>
      <c r="B30" s="20"/>
      <c r="C30" s="13"/>
      <c r="D30" s="6" t="s">
        <v>44</v>
      </c>
      <c r="E30" s="11">
        <f>SUM(E31:E33)</f>
        <v>690250996.39999998</v>
      </c>
      <c r="F30" s="16">
        <f>SUM(F31:F33)</f>
        <v>690250996.39999998</v>
      </c>
    </row>
    <row r="31" spans="1:6" x14ac:dyDescent="0.2">
      <c r="A31" s="19"/>
      <c r="B31" s="20"/>
      <c r="C31" s="13"/>
      <c r="D31" s="7" t="s">
        <v>45</v>
      </c>
      <c r="E31" s="8">
        <v>0</v>
      </c>
      <c r="F31" s="9">
        <v>0</v>
      </c>
    </row>
    <row r="32" spans="1:6" x14ac:dyDescent="0.2">
      <c r="A32" s="19"/>
      <c r="B32" s="20"/>
      <c r="C32" s="13"/>
      <c r="D32" s="7" t="s">
        <v>46</v>
      </c>
      <c r="E32" s="8">
        <v>690250996.39999998</v>
      </c>
      <c r="F32" s="9">
        <v>690250996.39999998</v>
      </c>
    </row>
    <row r="33" spans="1:6" x14ac:dyDescent="0.2">
      <c r="A33" s="19"/>
      <c r="B33" s="20"/>
      <c r="C33" s="13"/>
      <c r="D33" s="7" t="s">
        <v>47</v>
      </c>
      <c r="E33" s="8">
        <v>0</v>
      </c>
      <c r="F33" s="9">
        <v>0</v>
      </c>
    </row>
    <row r="34" spans="1:6" x14ac:dyDescent="0.2">
      <c r="A34" s="19"/>
      <c r="B34" s="20"/>
      <c r="C34" s="13"/>
      <c r="D34" s="10"/>
      <c r="E34" s="4"/>
      <c r="F34" s="13"/>
    </row>
    <row r="35" spans="1:6" x14ac:dyDescent="0.2">
      <c r="A35" s="19"/>
      <c r="B35" s="20"/>
      <c r="C35" s="13"/>
      <c r="D35" s="6" t="s">
        <v>48</v>
      </c>
      <c r="E35" s="11">
        <f>SUM(E36:E40)</f>
        <v>40486220.920000002</v>
      </c>
      <c r="F35" s="16">
        <f>SUM(F36:F40)</f>
        <v>-34086576.109999999</v>
      </c>
    </row>
    <row r="36" spans="1:6" x14ac:dyDescent="0.2">
      <c r="A36" s="19"/>
      <c r="B36" s="20"/>
      <c r="C36" s="13"/>
      <c r="D36" s="7" t="s">
        <v>49</v>
      </c>
      <c r="E36" s="8">
        <v>74572797.030000001</v>
      </c>
      <c r="F36" s="9">
        <v>-3854117.09</v>
      </c>
    </row>
    <row r="37" spans="1:6" x14ac:dyDescent="0.2">
      <c r="A37" s="19"/>
      <c r="B37" s="20"/>
      <c r="C37" s="13"/>
      <c r="D37" s="7" t="s">
        <v>50</v>
      </c>
      <c r="E37" s="8">
        <v>-32398996.899999999</v>
      </c>
      <c r="F37" s="9">
        <v>-28544879.809999999</v>
      </c>
    </row>
    <row r="38" spans="1:6" x14ac:dyDescent="0.2">
      <c r="A38" s="19"/>
      <c r="B38" s="20"/>
      <c r="C38" s="13"/>
      <c r="D38" s="7" t="s">
        <v>51</v>
      </c>
      <c r="E38" s="8">
        <v>12783.36</v>
      </c>
      <c r="F38" s="9">
        <v>12783.36</v>
      </c>
    </row>
    <row r="39" spans="1:6" x14ac:dyDescent="0.2">
      <c r="A39" s="19"/>
      <c r="B39" s="20"/>
      <c r="C39" s="13"/>
      <c r="D39" s="7" t="s">
        <v>52</v>
      </c>
      <c r="E39" s="8">
        <v>0</v>
      </c>
      <c r="F39" s="9">
        <v>0</v>
      </c>
    </row>
    <row r="40" spans="1:6" x14ac:dyDescent="0.2">
      <c r="A40" s="19"/>
      <c r="B40" s="20"/>
      <c r="C40" s="13"/>
      <c r="D40" s="7" t="s">
        <v>53</v>
      </c>
      <c r="E40" s="8">
        <v>-1700362.57</v>
      </c>
      <c r="F40" s="9">
        <v>-1700362.57</v>
      </c>
    </row>
    <row r="41" spans="1:6" x14ac:dyDescent="0.2">
      <c r="A41" s="19"/>
      <c r="B41" s="20"/>
      <c r="C41" s="13"/>
      <c r="D41" s="10"/>
      <c r="E41" s="4"/>
      <c r="F41" s="13"/>
    </row>
    <row r="42" spans="1:6" ht="22.5" x14ac:dyDescent="0.2">
      <c r="A42" s="19"/>
      <c r="B42" s="20"/>
      <c r="C42" s="13"/>
      <c r="D42" s="6" t="s">
        <v>54</v>
      </c>
      <c r="E42" s="11">
        <f>SUM(E43:E44)</f>
        <v>0</v>
      </c>
      <c r="F42" s="16">
        <f>SUM(F43:F44)</f>
        <v>0</v>
      </c>
    </row>
    <row r="43" spans="1:6" x14ac:dyDescent="0.2">
      <c r="A43" s="19"/>
      <c r="B43" s="20"/>
      <c r="C43" s="13"/>
      <c r="D43" s="7" t="s">
        <v>55</v>
      </c>
      <c r="E43" s="8">
        <v>0</v>
      </c>
      <c r="F43" s="9">
        <v>0</v>
      </c>
    </row>
    <row r="44" spans="1:6" x14ac:dyDescent="0.2">
      <c r="A44" s="19"/>
      <c r="B44" s="20"/>
      <c r="C44" s="13"/>
      <c r="D44" s="7" t="s">
        <v>56</v>
      </c>
      <c r="E44" s="8">
        <v>0</v>
      </c>
      <c r="F44" s="9">
        <v>0</v>
      </c>
    </row>
    <row r="45" spans="1:6" x14ac:dyDescent="0.2">
      <c r="A45" s="19"/>
      <c r="B45" s="20"/>
      <c r="C45" s="13"/>
      <c r="D45" s="10"/>
      <c r="E45" s="4"/>
      <c r="F45" s="13"/>
    </row>
    <row r="46" spans="1:6" x14ac:dyDescent="0.2">
      <c r="A46" s="19"/>
      <c r="B46" s="20"/>
      <c r="C46" s="13"/>
      <c r="D46" s="6" t="s">
        <v>57</v>
      </c>
      <c r="E46" s="11">
        <f>E30+E35+E42</f>
        <v>730737217.31999993</v>
      </c>
      <c r="F46" s="16">
        <f>F30+F35+F42</f>
        <v>656164420.28999996</v>
      </c>
    </row>
    <row r="47" spans="1:6" x14ac:dyDescent="0.2">
      <c r="A47" s="19"/>
      <c r="B47" s="20"/>
      <c r="C47" s="13"/>
      <c r="D47" s="14"/>
      <c r="E47" s="4"/>
      <c r="F47" s="13"/>
    </row>
    <row r="48" spans="1:6" x14ac:dyDescent="0.2">
      <c r="A48" s="19"/>
      <c r="B48" s="20"/>
      <c r="C48" s="13"/>
      <c r="D48" s="6" t="s">
        <v>58</v>
      </c>
      <c r="E48" s="11">
        <f>E26+E46</f>
        <v>783149242.61999989</v>
      </c>
      <c r="F48" s="11">
        <f>F26+F46</f>
        <v>754143220.58999991</v>
      </c>
    </row>
    <row r="49" spans="1:6" x14ac:dyDescent="0.2">
      <c r="A49" s="19"/>
      <c r="B49" s="20"/>
      <c r="C49" s="20"/>
      <c r="D49" s="21"/>
      <c r="E49" s="13"/>
      <c r="F49" s="13"/>
    </row>
    <row r="50" spans="1:6" x14ac:dyDescent="0.2"/>
    <row r="51" spans="1:6" ht="12.75" x14ac:dyDescent="0.2">
      <c r="A51" s="22" t="s">
        <v>59</v>
      </c>
    </row>
    <row r="52" spans="1:6" customFormat="1" x14ac:dyDescent="0.2"/>
    <row r="53" spans="1:6" customFormat="1" x14ac:dyDescent="0.2"/>
    <row r="54" spans="1:6" customFormat="1" x14ac:dyDescent="0.2"/>
    <row r="55" spans="1:6" customFormat="1" x14ac:dyDescent="0.2"/>
    <row r="56" spans="1:6" customFormat="1" x14ac:dyDescent="0.2"/>
    <row r="57" spans="1:6" customFormat="1" x14ac:dyDescent="0.2"/>
    <row r="58" spans="1:6" customFormat="1" x14ac:dyDescent="0.2"/>
    <row r="59" spans="1:6" x14ac:dyDescent="0.2"/>
    <row r="60" spans="1:6" x14ac:dyDescent="0.2"/>
    <row r="61" spans="1:6" x14ac:dyDescent="0.2"/>
    <row r="62" spans="1:6" x14ac:dyDescent="0.2"/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39370078740157483" bottom="0.39370078740157483" header="0" footer="0"/>
  <pageSetup scale="80" orientation="landscape" r:id="rId1"/>
  <headerFooter alignWithMargins="0"/>
  <ignoredErrors>
    <ignoredError sqref="C2:F2 E5:F48 B13:C13 B26:C28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97F9447F-D9EE-427D-946A-8F83B09E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Alejandra María de Lourdes Zamarripa Aguirre</cp:lastModifiedBy>
  <cp:revision/>
  <cp:lastPrinted>2026-07-15T19:49:33Z</cp:lastPrinted>
  <dcterms:created xsi:type="dcterms:W3CDTF">2012-12-11T20:26:08Z</dcterms:created>
  <dcterms:modified xsi:type="dcterms:W3CDTF">2026-07-17T21:38:59Z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