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7262F309-6ADA-4253-A7AF-B6FFA28F4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F18" i="1"/>
  <c r="F17" i="1"/>
  <c r="F16" i="1"/>
  <c r="E16" i="1"/>
  <c r="F14" i="1"/>
  <c r="F13" i="1"/>
  <c r="F12" i="1"/>
  <c r="F11" i="1"/>
  <c r="F10" i="1"/>
  <c r="D9" i="1"/>
  <c r="C9" i="1"/>
  <c r="F7" i="1"/>
  <c r="F6" i="1"/>
  <c r="F5" i="1"/>
  <c r="B4" i="1"/>
  <c r="E20" i="1" l="1"/>
  <c r="E38" i="1"/>
  <c r="F9" i="1"/>
  <c r="D20" i="1"/>
  <c r="D38" i="1"/>
  <c r="C20" i="1"/>
  <c r="C38" i="1"/>
  <c r="B20" i="1"/>
  <c r="F4" i="1"/>
  <c r="B38" i="1"/>
  <c r="F20" i="1" l="1"/>
  <c r="F38" i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<sst xmlns="http://schemas.openxmlformats.org/spreadsheetml/2006/main" count="36" uniqueCount="26">
  <si>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</si>
  <si>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</si>
  <si>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</si>
  <si>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</si>
  <si>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</si>
  <si>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</si>
  <si>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</si>
  <si>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</si>
  <si>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</si>
  <si>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</si>
  <si>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</si>
  <si>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</si>
  <si>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</si>
  <si>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</si>
  <si>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</si>
  <si>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</si>
  <si>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</si>
  <si>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</si>
  <si>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</si>
  <si>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</si>
  <si>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</si>
  <si>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</si>
  <si>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</si>
  <si>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</si>
  <si>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</si>
  <si>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Poder Legislativo del Estado de Guanajuato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</si>
</sst>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4" fontId="3" fillId="0" borderId="4" xfId="9" applyNumberFormat="1" applyFont="1" applyBorder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85725</xdr:rowOff>
    </xdr:from>
    <xdr:to>
      <xdr:col>0</xdr:col>
      <xdr:colOff>1545487</xdr:colOff>
      <xdr:row>0</xdr:row>
      <xdr:rowOff>419100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6F60B73F-F771-478B-ACE6-42EFDFD2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572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600076</xdr:colOff>
      <xdr:row>0</xdr:row>
      <xdr:rowOff>47625</xdr:rowOff>
    </xdr:from>
    <xdr:to>
      <xdr:col>5</xdr:col>
      <xdr:colOff>296768</xdr:colOff>
      <xdr:row>0</xdr:row>
      <xdr:rowOff>489181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D7C7E4E1-4446-4D3A-98E8-3D1454E10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47625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674158</xdr:colOff>
      <xdr:row>43</xdr:row>
      <xdr:rowOff>140278</xdr:rowOff>
    </xdr:from>
    <xdr:to>
      <xdr:col>0</xdr:col>
      <xdr:colOff>3294687</xdr:colOff>
      <xdr:row>43</xdr:row>
      <xdr:rowOff>140278</xdr:rowOff>
    </xdr:to>
    <xdr:cxnSp macro="">
      <xdr:nvCxnSpPr>
        <xdr:cNvPr id="16" name="4 Conector recto">
          <a:extLst>
            <a:ext uri="{FF2B5EF4-FFF2-40B4-BE49-F238E27FC236}">
              <a16:creationId xmlns:a16="http://schemas.microsoft.com/office/drawing/2014/main" id="{AE77EBD7-14D3-4606-9AA9-D5FB8FEE5940}"/>
            </a:ext>
          </a:extLst>
        </xdr:cNvPr>
        <xdr:cNvCxnSpPr/>
      </xdr:nvCxnSpPr>
      <xdr:spPr>
        <a:xfrm>
          <a:off x="674158" y="83127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1764226</xdr:colOff>
      <xdr:row>40</xdr:row>
      <xdr:rowOff>66676</xdr:rowOff>
    </xdr:from>
    <xdr:to>
      <xdr:col>0</xdr:col>
      <xdr:colOff>2310903</xdr:colOff>
      <xdr:row>42</xdr:row>
      <xdr:rowOff>29634</xdr:rowOff>
    </xdr:to>
    <xdr:sp macro="" textlink="">
      <xdr:nvSpPr>
        <xdr:cNvPr id="17" name="6 CuadroTexto">
          <a:extLst>
            <a:ext uri="{FF2B5EF4-FFF2-40B4-BE49-F238E27FC236}">
              <a16:creationId xmlns:a16="http://schemas.microsoft.com/office/drawing/2014/main" id="{C37F7E09-F08F-4347-ABFB-E7213A7C1221}"/>
            </a:ext>
          </a:extLst>
        </xdr:cNvPr>
        <xdr:cNvSpPr txBox="1"/>
      </xdr:nvSpPr>
      <xdr:spPr>
        <a:xfrm>
          <a:off x="1764226" y="78105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1133475</xdr:colOff>
      <xdr:row>44</xdr:row>
      <xdr:rowOff>19052</xdr:rowOff>
    </xdr:from>
    <xdr:to>
      <xdr:col>4</xdr:col>
      <xdr:colOff>1156759</xdr:colOff>
      <xdr:row>44</xdr:row>
      <xdr:rowOff>28576</xdr:rowOff>
    </xdr:to>
    <xdr:cxnSp macro="">
      <xdr:nvCxnSpPr>
        <xdr:cNvPr id="18" name="4 Conector recto">
          <a:extLst>
            <a:ext uri="{FF2B5EF4-FFF2-40B4-BE49-F238E27FC236}">
              <a16:creationId xmlns:a16="http://schemas.microsoft.com/office/drawing/2014/main" id="{512D1AB8-DED2-4B28-A8A1-4047AFD4AFF9}"/>
            </a:ext>
          </a:extLst>
        </xdr:cNvPr>
        <xdr:cNvCxnSpPr/>
      </xdr:nvCxnSpPr>
      <xdr:spPr>
        <a:xfrm flipV="1">
          <a:off x="5838825" y="7953377"/>
          <a:ext cx="238548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673087</xdr:colOff>
      <xdr:row>40</xdr:row>
      <xdr:rowOff>47625</xdr:rowOff>
    </xdr:from>
    <xdr:to>
      <xdr:col>4</xdr:col>
      <xdr:colOff>552450</xdr:colOff>
      <xdr:row>43</xdr:row>
      <xdr:rowOff>9525</xdr:rowOff>
    </xdr:to>
    <xdr:sp macro="" textlink="">
      <xdr:nvSpPr>
        <xdr:cNvPr id="19" name="6 CuadroTexto">
          <a:extLst>
            <a:ext uri="{FF2B5EF4-FFF2-40B4-BE49-F238E27FC236}">
              <a16:creationId xmlns:a16="http://schemas.microsoft.com/office/drawing/2014/main" id="{D4071B52-44DE-4AFE-BB12-ED17EC46A386}"/>
            </a:ext>
          </a:extLst>
        </xdr:cNvPr>
        <xdr:cNvSpPr txBox="1"/>
      </xdr:nvSpPr>
      <xdr:spPr>
        <a:xfrm>
          <a:off x="6559537" y="7410450"/>
          <a:ext cx="1060463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390525</xdr:colOff>
      <xdr:row>44</xdr:row>
      <xdr:rowOff>38101</xdr:rowOff>
    </xdr:from>
    <xdr:to>
      <xdr:col>1</xdr:col>
      <xdr:colOff>227406</xdr:colOff>
      <xdr:row>49</xdr:row>
      <xdr:rowOff>0</xdr:rowOff>
    </xdr:to>
    <xdr:sp macro="" textlink="">
      <xdr:nvSpPr>
        <xdr:cNvPr id="20" name="9 CuadroTexto">
          <a:extLst>
            <a:ext uri="{FF2B5EF4-FFF2-40B4-BE49-F238E27FC236}">
              <a16:creationId xmlns:a16="http://schemas.microsoft.com/office/drawing/2014/main" id="{94F7B842-F073-4B73-941D-BE91B092C218}"/>
            </a:ext>
          </a:extLst>
        </xdr:cNvPr>
        <xdr:cNvSpPr txBox="1"/>
      </xdr:nvSpPr>
      <xdr:spPr>
        <a:xfrm>
          <a:off x="390525" y="835342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819150</xdr:colOff>
      <xdr:row>44</xdr:row>
      <xdr:rowOff>85726</xdr:rowOff>
    </xdr:from>
    <xdr:to>
      <xdr:col>5</xdr:col>
      <xdr:colOff>225426</xdr:colOff>
      <xdr:row>49</xdr:row>
      <xdr:rowOff>34925</xdr:rowOff>
    </xdr:to>
    <xdr:sp macro="" textlink="">
      <xdr:nvSpPr>
        <xdr:cNvPr id="21" name="9 CuadroTexto">
          <a:extLst>
            <a:ext uri="{FF2B5EF4-FFF2-40B4-BE49-F238E27FC236}">
              <a16:creationId xmlns:a16="http://schemas.microsoft.com/office/drawing/2014/main" id="{62CDC4E3-0352-483E-AB4D-75249B83A44B}"/>
            </a:ext>
          </a:extLst>
        </xdr:cNvPr>
        <xdr:cNvSpPr txBox="1"/>
      </xdr:nvSpPr>
      <xdr:spPr>
        <a:xfrm>
          <a:off x="5524500" y="8020051"/>
          <a:ext cx="2949576" cy="663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tabSelected="1" zoomScaleNormal="100" workbookViewId="0">
      <selection activeCell="A53" sqref="A53:XFD1048576"/>
    </sheetView>
  </sheetViews>
  <sheetFormatPr baseColWidth="10" defaultColWidth="0" defaultRowHeight="11.25" zeroHeight="1" x14ac:dyDescent="0.2"/>
  <cols>
    <col min="1" max="1" width="61.6640625" style="7" customWidth="1"/>
    <col min="2" max="5" width="20.6640625" style="16" customWidth="1"/>
    <col min="6" max="6" width="18.33203125" style="16" customWidth="1"/>
    <col min="7" max="7" width="12" style="6" customWidth="1"/>
    <col min="8" max="16384" width="12" style="6" hidden="1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5">
        <f>SUM(B5:B7)</f>
        <v>690250996.39999998</v>
      </c>
      <c r="C4" s="4"/>
      <c r="D4" s="4"/>
      <c r="E4" s="4"/>
      <c r="F4" s="5">
        <f>SUM(B4:E4)</f>
        <v>690250996.39999998</v>
      </c>
    </row>
    <row r="5" spans="1:6" ht="11.25" customHeight="1" x14ac:dyDescent="0.2">
      <c r="A5" s="9" t="s">
        <v>7</v>
      </c>
      <c r="B5" s="10">
        <v>0</v>
      </c>
      <c r="C5" s="4"/>
      <c r="D5" s="4"/>
      <c r="E5" s="4"/>
      <c r="F5" s="5">
        <f>SUM(B5:E5)</f>
        <v>0</v>
      </c>
    </row>
    <row r="6" spans="1:6" ht="11.25" customHeight="1" x14ac:dyDescent="0.2">
      <c r="A6" s="9" t="s">
        <v>8</v>
      </c>
      <c r="B6" s="10">
        <v>690250996.39999998</v>
      </c>
      <c r="C6" s="4"/>
      <c r="D6" s="4"/>
      <c r="E6" s="4"/>
      <c r="F6" s="5">
        <f>SUM(B6:E6)</f>
        <v>690250996.39999998</v>
      </c>
    </row>
    <row r="7" spans="1:6" ht="11.25" customHeight="1" x14ac:dyDescent="0.2">
      <c r="A7" s="9" t="s">
        <v>9</v>
      </c>
      <c r="B7" s="10">
        <v>0</v>
      </c>
      <c r="C7" s="4"/>
      <c r="D7" s="4"/>
      <c r="E7" s="4"/>
      <c r="F7" s="5">
        <f>SUM(B7:E7)</f>
        <v>0</v>
      </c>
    </row>
    <row r="8" spans="1:6" ht="11.25" customHeight="1" x14ac:dyDescent="0.2">
      <c r="A8" s="11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4"/>
      <c r="C9" s="5">
        <f>SUM(C11:C14)</f>
        <v>-30232459.02</v>
      </c>
      <c r="D9" s="5">
        <f>D10</f>
        <v>-3854117.09</v>
      </c>
      <c r="E9" s="4"/>
      <c r="F9" s="5">
        <f t="shared" ref="F9:F14" si="0">SUM(B9:E9)</f>
        <v>-34086576.109999999</v>
      </c>
    </row>
    <row r="10" spans="1:6" ht="11.25" customHeight="1" x14ac:dyDescent="0.2">
      <c r="A10" s="9" t="s">
        <v>11</v>
      </c>
      <c r="B10" s="4"/>
      <c r="C10" s="4"/>
      <c r="D10" s="10">
        <v>-3854117.09</v>
      </c>
      <c r="E10" s="4"/>
      <c r="F10" s="5">
        <f t="shared" si="0"/>
        <v>-3854117.09</v>
      </c>
    </row>
    <row r="11" spans="1:6" ht="11.25" customHeight="1" x14ac:dyDescent="0.2">
      <c r="A11" s="9" t="s">
        <v>12</v>
      </c>
      <c r="B11" s="4"/>
      <c r="C11" s="10">
        <v>-28544879.809999999</v>
      </c>
      <c r="D11" s="4"/>
      <c r="E11" s="4"/>
      <c r="F11" s="5">
        <f t="shared" si="0"/>
        <v>-28544879.809999999</v>
      </c>
    </row>
    <row r="12" spans="1:6" ht="11.25" customHeight="1" x14ac:dyDescent="0.2">
      <c r="A12" s="9" t="s">
        <v>13</v>
      </c>
      <c r="B12" s="4"/>
      <c r="C12" s="10">
        <v>12783.36</v>
      </c>
      <c r="D12" s="4"/>
      <c r="E12" s="4"/>
      <c r="F12" s="5">
        <f t="shared" si="0"/>
        <v>12783.36</v>
      </c>
    </row>
    <row r="13" spans="1:6" ht="11.25" customHeight="1" x14ac:dyDescent="0.2">
      <c r="A13" s="9" t="s">
        <v>14</v>
      </c>
      <c r="B13" s="4"/>
      <c r="C13" s="10">
        <v>0</v>
      </c>
      <c r="D13" s="4"/>
      <c r="E13" s="4"/>
      <c r="F13" s="5">
        <f t="shared" si="0"/>
        <v>0</v>
      </c>
    </row>
    <row r="14" spans="1:6" ht="11.25" customHeight="1" x14ac:dyDescent="0.2">
      <c r="A14" s="9" t="s">
        <v>15</v>
      </c>
      <c r="B14" s="4"/>
      <c r="C14" s="10">
        <v>-1700362.57</v>
      </c>
      <c r="D14" s="4"/>
      <c r="E14" s="4"/>
      <c r="F14" s="5">
        <f t="shared" si="0"/>
        <v>-1700362.57</v>
      </c>
    </row>
    <row r="15" spans="1:6" ht="11.25" customHeight="1" x14ac:dyDescent="0.2">
      <c r="A15" s="11"/>
      <c r="B15" s="4"/>
      <c r="C15" s="4"/>
      <c r="D15" s="4"/>
      <c r="E15" s="4"/>
      <c r="F15" s="4"/>
    </row>
    <row r="16" spans="1:6" ht="22.5" x14ac:dyDescent="0.2">
      <c r="A16" s="8" t="s">
        <v>16</v>
      </c>
      <c r="B16" s="4"/>
      <c r="C16" s="4"/>
      <c r="D16" s="4"/>
      <c r="E16" s="5">
        <f>SUM(E17:E18)</f>
        <v>0</v>
      </c>
      <c r="F16" s="5">
        <f>SUM(B16:E16)</f>
        <v>0</v>
      </c>
    </row>
    <row r="17" spans="1:6" ht="11.25" customHeight="1" x14ac:dyDescent="0.2">
      <c r="A17" s="9" t="s">
        <v>17</v>
      </c>
      <c r="B17" s="4"/>
      <c r="C17" s="4"/>
      <c r="D17" s="4"/>
      <c r="E17" s="10">
        <v>0</v>
      </c>
      <c r="F17" s="5">
        <f>SUM(B17:E17)</f>
        <v>0</v>
      </c>
    </row>
    <row r="18" spans="1:6" ht="11.25" customHeight="1" x14ac:dyDescent="0.2">
      <c r="A18" s="9" t="s">
        <v>18</v>
      </c>
      <c r="B18" s="4"/>
      <c r="C18" s="4"/>
      <c r="D18" s="4"/>
      <c r="E18" s="10">
        <v>0</v>
      </c>
      <c r="F18" s="5">
        <f>SUM(B18:E18)</f>
        <v>0</v>
      </c>
    </row>
    <row r="19" spans="1:6" ht="11.25" customHeight="1" x14ac:dyDescent="0.2">
      <c r="A19" s="11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5">
        <f>B4+B9+B16</f>
        <v>690250996.39999998</v>
      </c>
      <c r="C20" s="5">
        <f>C4+C9+C16</f>
        <v>-30232459.02</v>
      </c>
      <c r="D20" s="5">
        <f>D4+D9+D16</f>
        <v>-3854117.09</v>
      </c>
      <c r="E20" s="5">
        <f>E4+E9+E16</f>
        <v>0</v>
      </c>
      <c r="F20" s="5">
        <f>F4+F9+F16</f>
        <v>656164420.28999996</v>
      </c>
    </row>
    <row r="21" spans="1:6" ht="11.25" customHeight="1" x14ac:dyDescent="0.2">
      <c r="A21" s="12"/>
      <c r="B21" s="4"/>
      <c r="C21" s="4"/>
      <c r="D21" s="4"/>
      <c r="E21" s="4"/>
      <c r="F21" s="4"/>
    </row>
    <row r="22" spans="1:6" ht="22.5" x14ac:dyDescent="0.2">
      <c r="A22" s="8" t="s">
        <v>20</v>
      </c>
      <c r="B22" s="5">
        <f>SUM(B23:B25)</f>
        <v>0</v>
      </c>
      <c r="C22" s="4"/>
      <c r="D22" s="4"/>
      <c r="E22" s="4"/>
      <c r="F22" s="5">
        <f>SUM(B22:E22)</f>
        <v>0</v>
      </c>
    </row>
    <row r="23" spans="1:6" ht="11.25" customHeight="1" x14ac:dyDescent="0.2">
      <c r="A23" s="9" t="s">
        <v>7</v>
      </c>
      <c r="B23" s="10">
        <v>0</v>
      </c>
      <c r="C23" s="4"/>
      <c r="D23" s="4"/>
      <c r="E23" s="4"/>
      <c r="F23" s="5">
        <f>SUM(B23:E23)</f>
        <v>0</v>
      </c>
    </row>
    <row r="24" spans="1:6" ht="11.25" customHeight="1" x14ac:dyDescent="0.2">
      <c r="A24" s="9" t="s">
        <v>8</v>
      </c>
      <c r="B24" s="10">
        <v>0</v>
      </c>
      <c r="C24" s="4"/>
      <c r="D24" s="4"/>
      <c r="E24" s="4"/>
      <c r="F24" s="5">
        <f>SUM(B24:E24)</f>
        <v>0</v>
      </c>
    </row>
    <row r="25" spans="1:6" ht="11.25" customHeight="1" x14ac:dyDescent="0.2">
      <c r="A25" s="9" t="s">
        <v>9</v>
      </c>
      <c r="B25" s="10">
        <v>0</v>
      </c>
      <c r="C25" s="4"/>
      <c r="D25" s="4"/>
      <c r="E25" s="4"/>
      <c r="F25" s="5">
        <f>SUM(B25:E25)</f>
        <v>0</v>
      </c>
    </row>
    <row r="26" spans="1:6" ht="11.25" customHeight="1" x14ac:dyDescent="0.2">
      <c r="A26" s="11"/>
      <c r="B26" s="4"/>
      <c r="C26" s="4"/>
      <c r="D26" s="4"/>
      <c r="E26" s="4"/>
      <c r="F26" s="4"/>
    </row>
    <row r="27" spans="1:6" ht="22.5" x14ac:dyDescent="0.2">
      <c r="A27" s="8" t="s">
        <v>21</v>
      </c>
      <c r="B27" s="4"/>
      <c r="C27" s="5">
        <f>SUM(C29:C32)</f>
        <v>-3854117.09</v>
      </c>
      <c r="D27" s="5">
        <f>SUM(D28:D32)</f>
        <v>78426914.120000005</v>
      </c>
      <c r="E27" s="4"/>
      <c r="F27" s="5">
        <f t="shared" ref="F27:F32" si="1">SUM(B27:E27)</f>
        <v>74572797.030000001</v>
      </c>
    </row>
    <row r="28" spans="1:6" ht="11.25" customHeight="1" x14ac:dyDescent="0.2">
      <c r="A28" s="9" t="s">
        <v>11</v>
      </c>
      <c r="B28" s="4"/>
      <c r="C28" s="4"/>
      <c r="D28" s="10">
        <v>74572797.030000001</v>
      </c>
      <c r="E28" s="4"/>
      <c r="F28" s="5">
        <f t="shared" si="1"/>
        <v>74572797.030000001</v>
      </c>
    </row>
    <row r="29" spans="1:6" ht="11.25" customHeight="1" x14ac:dyDescent="0.2">
      <c r="A29" s="9" t="s">
        <v>12</v>
      </c>
      <c r="B29" s="4"/>
      <c r="C29" s="10">
        <v>-3854117.09</v>
      </c>
      <c r="D29" s="10">
        <v>3854117.09</v>
      </c>
      <c r="E29" s="4"/>
      <c r="F29" s="5">
        <f t="shared" si="1"/>
        <v>0</v>
      </c>
    </row>
    <row r="30" spans="1:6" ht="11.25" customHeight="1" x14ac:dyDescent="0.2">
      <c r="A30" s="9" t="s">
        <v>13</v>
      </c>
      <c r="B30" s="4"/>
      <c r="C30" s="4"/>
      <c r="D30" s="10">
        <v>0</v>
      </c>
      <c r="E30" s="4"/>
      <c r="F30" s="5">
        <f t="shared" si="1"/>
        <v>0</v>
      </c>
    </row>
    <row r="31" spans="1:6" ht="11.25" customHeight="1" x14ac:dyDescent="0.2">
      <c r="A31" s="9" t="s">
        <v>14</v>
      </c>
      <c r="B31" s="4"/>
      <c r="C31" s="4"/>
      <c r="D31" s="10">
        <v>0</v>
      </c>
      <c r="E31" s="4"/>
      <c r="F31" s="5">
        <f t="shared" si="1"/>
        <v>0</v>
      </c>
    </row>
    <row r="32" spans="1:6" ht="11.25" customHeight="1" x14ac:dyDescent="0.2">
      <c r="A32" s="9" t="s">
        <v>15</v>
      </c>
      <c r="B32" s="4"/>
      <c r="C32" s="4"/>
      <c r="D32" s="10">
        <v>0</v>
      </c>
      <c r="E32" s="4"/>
      <c r="F32" s="5">
        <f t="shared" si="1"/>
        <v>0</v>
      </c>
    </row>
    <row r="33" spans="1:7" ht="11.25" customHeight="1" x14ac:dyDescent="0.2">
      <c r="A33" s="11"/>
      <c r="B33" s="4"/>
      <c r="C33" s="4"/>
      <c r="D33" s="4"/>
      <c r="E33" s="4"/>
      <c r="F33" s="4"/>
    </row>
    <row r="34" spans="1:7" ht="22.5" x14ac:dyDescent="0.2">
      <c r="A34" s="8" t="s">
        <v>22</v>
      </c>
      <c r="B34" s="4"/>
      <c r="C34" s="4"/>
      <c r="D34" s="4"/>
      <c r="E34" s="5">
        <f>SUM(E35:E36)</f>
        <v>0</v>
      </c>
      <c r="F34" s="5">
        <f>SUM(B34:E34)</f>
        <v>0</v>
      </c>
    </row>
    <row r="35" spans="1:7" x14ac:dyDescent="0.2">
      <c r="A35" s="9" t="s">
        <v>17</v>
      </c>
      <c r="B35" s="4"/>
      <c r="C35" s="4"/>
      <c r="D35" s="4"/>
      <c r="E35" s="10">
        <v>0</v>
      </c>
      <c r="F35" s="5">
        <f>SUM(B35:E35)</f>
        <v>0</v>
      </c>
    </row>
    <row r="36" spans="1:7" ht="11.25" customHeight="1" x14ac:dyDescent="0.2">
      <c r="A36" s="9" t="s">
        <v>18</v>
      </c>
      <c r="B36" s="4"/>
      <c r="C36" s="4"/>
      <c r="D36" s="4"/>
      <c r="E36" s="10">
        <v>0</v>
      </c>
      <c r="F36" s="5">
        <f>SUM(B36:E36)</f>
        <v>0</v>
      </c>
    </row>
    <row r="37" spans="1:7" ht="11.25" customHeight="1" x14ac:dyDescent="0.2">
      <c r="A37" s="11"/>
      <c r="B37" s="4"/>
      <c r="C37" s="4"/>
      <c r="D37" s="4"/>
      <c r="E37" s="4"/>
      <c r="F37" s="4"/>
    </row>
    <row r="38" spans="1:7" ht="11.25" customHeight="1" x14ac:dyDescent="0.2">
      <c r="A38" s="8" t="s">
        <v>23</v>
      </c>
      <c r="B38" s="5">
        <f>B4+B22</f>
        <v>690250996.39999998</v>
      </c>
      <c r="C38" s="5">
        <f>+C9+C27</f>
        <v>-34086576.109999999</v>
      </c>
      <c r="D38" s="5">
        <f>D9+D27</f>
        <v>74572797.030000001</v>
      </c>
      <c r="E38" s="5">
        <f>E16+E34</f>
        <v>0</v>
      </c>
      <c r="F38" s="5">
        <f>F4+F9+F16+F22+F27+F34</f>
        <v>730737217.31999993</v>
      </c>
    </row>
    <row r="39" spans="1:7" x14ac:dyDescent="0.2">
      <c r="A39" s="13"/>
      <c r="B39" s="14"/>
      <c r="C39" s="14"/>
      <c r="D39" s="14"/>
      <c r="E39" s="14"/>
      <c r="F39" s="14"/>
    </row>
    <row r="40" spans="1:7" ht="12.75" x14ac:dyDescent="0.2">
      <c r="A40" s="15" t="s">
        <v>24</v>
      </c>
    </row>
    <row r="41" spans="1:7" x14ac:dyDescent="0.2">
      <c r="A41" s="18"/>
      <c r="B41" s="19"/>
      <c r="C41" s="19"/>
      <c r="D41" s="19"/>
      <c r="E41" s="19"/>
      <c r="F41" s="19"/>
      <c r="G41" s="17"/>
    </row>
    <row r="42" spans="1:7" x14ac:dyDescent="0.2">
      <c r="A42" s="18"/>
      <c r="B42" s="19"/>
      <c r="C42" s="19"/>
      <c r="D42" s="19"/>
      <c r="E42" s="19"/>
      <c r="F42" s="19"/>
      <c r="G42" s="17"/>
    </row>
    <row r="43" spans="1:7" x14ac:dyDescent="0.2">
      <c r="A43" s="18"/>
      <c r="B43" s="19"/>
      <c r="C43" s="19"/>
      <c r="D43" s="19"/>
      <c r="E43" s="19"/>
      <c r="F43" s="19"/>
      <c r="G43" s="17"/>
    </row>
    <row r="44" spans="1:7" x14ac:dyDescent="0.2">
      <c r="A44" s="18"/>
      <c r="B44" s="19"/>
      <c r="C44" s="19"/>
      <c r="D44" s="19"/>
      <c r="E44" s="19"/>
      <c r="F44" s="19"/>
      <c r="G44" s="17"/>
    </row>
    <row r="45" spans="1:7" x14ac:dyDescent="0.2">
      <c r="A45" s="18"/>
      <c r="B45" s="19"/>
      <c r="C45" s="19"/>
      <c r="D45" s="19"/>
      <c r="E45" s="19"/>
      <c r="F45" s="19"/>
      <c r="G45" s="17"/>
    </row>
    <row r="46" spans="1:7" x14ac:dyDescent="0.2">
      <c r="A46" s="18"/>
      <c r="B46" s="19"/>
      <c r="C46" s="19"/>
      <c r="D46" s="19"/>
      <c r="E46" s="19"/>
      <c r="F46" s="19"/>
      <c r="G46" s="17"/>
    </row>
    <row r="47" spans="1:7" x14ac:dyDescent="0.2">
      <c r="A47" s="18"/>
      <c r="B47" s="19"/>
      <c r="C47" s="19"/>
      <c r="D47" s="19"/>
      <c r="E47" s="19"/>
      <c r="F47" s="19"/>
      <c r="G47" s="17"/>
    </row>
    <row r="48" spans="1:7" x14ac:dyDescent="0.2">
      <c r="A48" s="18"/>
      <c r="B48" s="19"/>
      <c r="C48" s="19"/>
      <c r="D48" s="19"/>
      <c r="E48" s="19"/>
      <c r="F48" s="19"/>
      <c r="G48" s="17"/>
    </row>
    <row r="49" spans="1:7" x14ac:dyDescent="0.2">
      <c r="A49" s="18"/>
      <c r="B49" s="19"/>
      <c r="C49" s="19"/>
      <c r="D49" s="19"/>
      <c r="E49" s="19"/>
      <c r="F49" s="19"/>
      <c r="G49" s="17"/>
    </row>
    <row r="50" spans="1:7" x14ac:dyDescent="0.2"/>
    <row r="51" spans="1:7" x14ac:dyDescent="0.2"/>
    <row r="52" spans="1:7" x14ac:dyDescent="0.2"/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59055118110236227" bottom="0.35433070866141736" header="0.31496062992125984" footer="0.31496062992125984"/>
  <pageSetup scale="85" fitToHeight="0" orientation="landscape" r:id="rId1"/>
  <ignoredErrors>
    <ignoredError sqref="B4:F3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2026-07-15T19:51:15Z</cp:lastPrinted>
  <dcterms:created xsi:type="dcterms:W3CDTF">2012-12-11T20:30:33Z</dcterms:created>
  <dcterms:modified xsi:type="dcterms:W3CDTF">2026-07-17T21:39:27Z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