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1_DAF\01_Armonización Contable\2026\2do Trim\01_Armonización Contable\"/>
    </mc:Choice>
  </mc:AlternateContent>
  <xr:revisionPtr revIDLastSave="0" documentId="13_ncr:1_{28956F46-845A-476F-88F2-4ACE5A4FBA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2" l="1"/>
  <c r="B55" i="2"/>
  <c r="C54" i="2"/>
  <c r="B54" i="2"/>
  <c r="C49" i="2"/>
  <c r="B49" i="2"/>
  <c r="C48" i="2"/>
  <c r="C59" i="2" s="1"/>
  <c r="B48" i="2"/>
  <c r="B59" i="2" s="1"/>
  <c r="C45" i="2"/>
  <c r="B45" i="2"/>
  <c r="C41" i="2"/>
  <c r="B41" i="2"/>
  <c r="C36" i="2"/>
  <c r="B36" i="2"/>
  <c r="C16" i="2"/>
  <c r="B16" i="2"/>
  <c r="C4" i="2"/>
  <c r="C33" i="2" s="1"/>
  <c r="C61" i="2" s="1"/>
  <c r="B4" i="2"/>
  <c r="B33" i="2" s="1"/>
  <c r="C2" i="2"/>
  <c r="B61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<sst xmlns="http://schemas.openxmlformats.org/spreadsheetml/2006/main" count="58" uniqueCount="50">
  <si>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</si>
  <si>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</si>
  <si>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</si>
  <si>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</si>
  <si>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</si>
  <si>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</si>
  <si>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</si>
  <si>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</si>
  <si>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</si>
  <si>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</si>
  <si>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</si>
  <si>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</si>
  <si>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</si>
  <si>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</si>
  <si>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</si>
  <si>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</si>
  <si>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</si>
  <si>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</si>
  <si>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</si>
  <si>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</si>
  <si>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</si>
  <si>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</si>
  <si>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</si>
  <si>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</si>
  <si>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</si>
  <si>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</si>
  <si>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</si>
  <si>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</si>
  <si>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</si>
  <si>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</si>
  <si>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</si>
  <si>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</si>
  <si>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</si>
  <si>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</si>
  <si>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</si>
  <si>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</si>
  <si>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</si>
  <si>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</si>
  <si>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</si>
  <si>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</si>
  <si>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</si>
  <si>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</si>
  <si>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</si>
  <si>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</si>
  <si>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</si>
  <si>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</si>
  <si>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</si>
  <si>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</si>
  <si>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</si>
  <si>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Poder Legislativo del Estado de Guanajuato
Estado de Flujos de Efectivo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</si>
</sst>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wrapText="1" indent="1"/>
    </xf>
    <xf numFmtId="0" fontId="3" fillId="0" borderId="4" xfId="8" applyFont="1" applyBorder="1" applyAlignment="1" applyProtection="1">
      <alignment horizontal="center" vertical="center" wrapText="1"/>
      <protection locked="0"/>
    </xf>
    <xf numFmtId="0" fontId="2" fillId="0" borderId="4" xfId="8" applyFont="1" applyBorder="1" applyAlignment="1">
      <alignment horizontal="left" vertical="center" wrapText="1" indent="2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3" fillId="0" borderId="4" xfId="8" applyFont="1" applyBorder="1" applyAlignment="1">
      <alignment horizontal="left" vertical="center" wrapText="1" indent="3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3" fillId="0" borderId="4" xfId="8" applyFont="1" applyBorder="1" applyAlignment="1">
      <alignment horizontal="left" vertical="center" wrapText="1"/>
    </xf>
    <xf numFmtId="0" fontId="2" fillId="0" borderId="4" xfId="8" applyFont="1" applyBorder="1" applyAlignment="1">
      <alignment vertical="center" wrapText="1"/>
    </xf>
    <xf numFmtId="0" fontId="3" fillId="0" borderId="4" xfId="8" applyFont="1" applyBorder="1" applyAlignment="1">
      <alignment vertical="center" wrapText="1"/>
    </xf>
    <xf numFmtId="0" fontId="3" fillId="0" borderId="4" xfId="8" applyFont="1" applyBorder="1" applyAlignment="1">
      <alignment horizontal="center" vertical="center" wrapText="1"/>
    </xf>
    <xf numFmtId="0" fontId="3" fillId="0" borderId="4" xfId="8" applyFont="1" applyBorder="1" applyAlignment="1">
      <alignment horizontal="center" vertical="center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104775</xdr:rowOff>
    </xdr:from>
    <xdr:to>
      <xdr:col>0</xdr:col>
      <xdr:colOff>1335937</xdr:colOff>
      <xdr:row>0</xdr:row>
      <xdr:rowOff>438150</xdr:rowOff>
    </xdr:to>
    <xdr:pic>
      <xdr:nvPicPr>
        <xdr:cNvPr id="2" name="Imagen 1" descr="Logolegislatura">
          <a:extLst>
            <a:ext uri="{FF2B5EF4-FFF2-40B4-BE49-F238E27FC236}">
              <a16:creationId xmlns:a16="http://schemas.microsoft.com/office/drawing/2014/main" id="{D83D667B-C166-4FE8-B093-9C608C5DA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04775"/>
          <a:ext cx="1221637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390526</xdr:colOff>
      <xdr:row>0</xdr:row>
      <xdr:rowOff>85725</xdr:rowOff>
    </xdr:from>
    <xdr:to>
      <xdr:col>2</xdr:col>
      <xdr:colOff>1268318</xdr:colOff>
      <xdr:row>0</xdr:row>
      <xdr:rowOff>527281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3FE34B37-7D7F-4B2A-899A-F06C51D65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6" y="85725"/>
          <a:ext cx="877792" cy="441556"/>
        </a:xfrm>
        <a:prstGeom prst="rect">
          <a:avLst/>
        </a:prstGeom>
        <a:noFill/>
      </xdr:spPr>
    </xdr:pic>
    <xdr:clientData/>
  </xdr:twoCellAnchor>
  <xdr:twoCellAnchor>
    <xdr:from>
      <xdr:col>0</xdr:col>
      <xdr:colOff>959908</xdr:colOff>
      <xdr:row>71</xdr:row>
      <xdr:rowOff>45028</xdr:rowOff>
    </xdr:from>
    <xdr:to>
      <xdr:col>0</xdr:col>
      <xdr:colOff>3580437</xdr:colOff>
      <xdr:row>71</xdr:row>
      <xdr:rowOff>45028</xdr:rowOff>
    </xdr:to>
    <xdr:cxnSp macro="">
      <xdr:nvCxnSpPr>
        <xdr:cNvPr id="4" name="4 Conector recto">
          <a:extLst>
            <a:ext uri="{FF2B5EF4-FFF2-40B4-BE49-F238E27FC236}">
              <a16:creationId xmlns:a16="http://schemas.microsoft.com/office/drawing/2014/main" id="{2FD1BA0E-49D0-4E0F-A7CA-79E559B02661}"/>
            </a:ext>
          </a:extLst>
        </xdr:cNvPr>
        <xdr:cNvCxnSpPr/>
      </xdr:nvCxnSpPr>
      <xdr:spPr>
        <a:xfrm>
          <a:off x="959908" y="14675428"/>
          <a:ext cx="2620529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2049976</xdr:colOff>
      <xdr:row>67</xdr:row>
      <xdr:rowOff>314326</xdr:rowOff>
    </xdr:from>
    <xdr:to>
      <xdr:col>0</xdr:col>
      <xdr:colOff>2596653</xdr:colOff>
      <xdr:row>69</xdr:row>
      <xdr:rowOff>20109</xdr:rowOff>
    </xdr:to>
    <xdr:sp macro="" textlink="">
      <xdr:nvSpPr>
        <xdr:cNvPr id="5" name="6 CuadroTexto">
          <a:extLst>
            <a:ext uri="{FF2B5EF4-FFF2-40B4-BE49-F238E27FC236}">
              <a16:creationId xmlns:a16="http://schemas.microsoft.com/office/drawing/2014/main" id="{F6E2A83D-236E-4831-8610-59D0BA483A78}"/>
            </a:ext>
          </a:extLst>
        </xdr:cNvPr>
        <xdr:cNvSpPr txBox="1"/>
      </xdr:nvSpPr>
      <xdr:spPr>
        <a:xfrm>
          <a:off x="2049976" y="10506076"/>
          <a:ext cx="546677" cy="20108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1</xdr:col>
      <xdr:colOff>285750</xdr:colOff>
      <xdr:row>71</xdr:row>
      <xdr:rowOff>57150</xdr:rowOff>
    </xdr:from>
    <xdr:to>
      <xdr:col>2</xdr:col>
      <xdr:colOff>1200150</xdr:colOff>
      <xdr:row>71</xdr:row>
      <xdr:rowOff>66676</xdr:rowOff>
    </xdr:to>
    <xdr:cxnSp macro="">
      <xdr:nvCxnSpPr>
        <xdr:cNvPr id="6" name="4 Conector recto">
          <a:extLst>
            <a:ext uri="{FF2B5EF4-FFF2-40B4-BE49-F238E27FC236}">
              <a16:creationId xmlns:a16="http://schemas.microsoft.com/office/drawing/2014/main" id="{0890E60E-C88B-41E0-A160-60609A17134F}"/>
            </a:ext>
          </a:extLst>
        </xdr:cNvPr>
        <xdr:cNvCxnSpPr/>
      </xdr:nvCxnSpPr>
      <xdr:spPr>
        <a:xfrm flipV="1">
          <a:off x="5476875" y="11029950"/>
          <a:ext cx="2390775" cy="952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1139812</xdr:colOff>
      <xdr:row>67</xdr:row>
      <xdr:rowOff>304800</xdr:rowOff>
    </xdr:from>
    <xdr:to>
      <xdr:col>2</xdr:col>
      <xdr:colOff>733425</xdr:colOff>
      <xdr:row>69</xdr:row>
      <xdr:rowOff>104775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241F316B-9A36-490A-BE7E-43EFF63648FB}"/>
            </a:ext>
          </a:extLst>
        </xdr:cNvPr>
        <xdr:cNvSpPr txBox="1"/>
      </xdr:nvSpPr>
      <xdr:spPr>
        <a:xfrm>
          <a:off x="6330937" y="10496550"/>
          <a:ext cx="1069988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676275</xdr:colOff>
      <xdr:row>71</xdr:row>
      <xdr:rowOff>85725</xdr:rowOff>
    </xdr:from>
    <xdr:to>
      <xdr:col>0</xdr:col>
      <xdr:colOff>3818331</xdr:colOff>
      <xdr:row>76</xdr:row>
      <xdr:rowOff>38099</xdr:rowOff>
    </xdr:to>
    <xdr:sp macro="" textlink="">
      <xdr:nvSpPr>
        <xdr:cNvPr id="8" name="9 CuadroTexto">
          <a:extLst>
            <a:ext uri="{FF2B5EF4-FFF2-40B4-BE49-F238E27FC236}">
              <a16:creationId xmlns:a16="http://schemas.microsoft.com/office/drawing/2014/main" id="{39BC47A2-01C0-4D9D-8D2F-7D0E73C8770F}"/>
            </a:ext>
          </a:extLst>
        </xdr:cNvPr>
        <xdr:cNvSpPr txBox="1"/>
      </xdr:nvSpPr>
      <xdr:spPr>
        <a:xfrm>
          <a:off x="676275" y="11058525"/>
          <a:ext cx="3142056" cy="6667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 Torres Mereles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5191124</xdr:colOff>
      <xdr:row>71</xdr:row>
      <xdr:rowOff>114300</xdr:rowOff>
    </xdr:from>
    <xdr:to>
      <xdr:col>2</xdr:col>
      <xdr:colOff>1333499</xdr:colOff>
      <xdr:row>75</xdr:row>
      <xdr:rowOff>133349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2D544A29-D974-4C8D-8D33-D29BEA210409}"/>
            </a:ext>
          </a:extLst>
        </xdr:cNvPr>
        <xdr:cNvSpPr txBox="1"/>
      </xdr:nvSpPr>
      <xdr:spPr>
        <a:xfrm>
          <a:off x="5191124" y="11087100"/>
          <a:ext cx="2809875" cy="5905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79"/>
  <sheetViews>
    <sheetView showGridLines="0" tabSelected="1" zoomScaleNormal="100" workbookViewId="0">
      <selection activeCell="A80" sqref="A80:XFD1048576"/>
    </sheetView>
  </sheetViews>
  <sheetFormatPr baseColWidth="10" defaultColWidth="0" defaultRowHeight="11.25" zeroHeight="1" x14ac:dyDescent="0.2"/>
  <cols>
    <col min="1" max="1" width="90.83203125" style="3" customWidth="1"/>
    <col min="2" max="3" width="25.83203125" style="3" customWidth="1"/>
    <col min="4" max="4" width="12" style="3" customWidth="1"/>
    <col min="5" max="16384" width="12" style="3" hidden="1"/>
  </cols>
  <sheetData>
    <row r="1" spans="1:3" ht="45" customHeight="1" x14ac:dyDescent="0.2">
      <c r="A1" s="15" t="s">
        <v>49</v>
      </c>
      <c r="B1" s="16"/>
      <c r="C1" s="17"/>
    </row>
    <row r="2" spans="1:3" ht="15" customHeight="1" x14ac:dyDescent="0.2">
      <c r="A2" s="2" t="s">
        <v>0</v>
      </c>
      <c r="B2" s="1">
        <v>2026</v>
      </c>
      <c r="C2" s="1">
        <f>B2-1</f>
        <v>2025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SUM(B5:B14)</f>
        <v>420231333.46999997</v>
      </c>
      <c r="C4" s="7">
        <f>SUM(C5:C14)</f>
        <v>809878477.78999996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0</v>
      </c>
      <c r="C9" s="9">
        <v>0</v>
      </c>
    </row>
    <row r="10" spans="1:3" ht="11.25" customHeight="1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0</v>
      </c>
      <c r="C11" s="9">
        <v>0</v>
      </c>
    </row>
    <row r="12" spans="1:3" ht="22.5" x14ac:dyDescent="0.2">
      <c r="A12" s="8" t="s">
        <v>10</v>
      </c>
      <c r="B12" s="9">
        <v>0</v>
      </c>
      <c r="C12" s="9">
        <v>0</v>
      </c>
    </row>
    <row r="13" spans="1:3" ht="11.25" customHeight="1" x14ac:dyDescent="0.2">
      <c r="A13" s="8" t="s">
        <v>11</v>
      </c>
      <c r="B13" s="9">
        <v>413838048.88</v>
      </c>
      <c r="C13" s="9">
        <v>795663926.77999997</v>
      </c>
    </row>
    <row r="14" spans="1:3" ht="11.25" customHeight="1" x14ac:dyDescent="0.2">
      <c r="A14" s="8" t="s">
        <v>12</v>
      </c>
      <c r="B14" s="9">
        <v>6393284.5899999999</v>
      </c>
      <c r="C14" s="9">
        <v>14214551.01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7">
        <f>SUM(B17:B32)</f>
        <v>315093799.85999995</v>
      </c>
      <c r="C16" s="7">
        <f>SUM(C17:C32)</f>
        <v>742338666.86000013</v>
      </c>
    </row>
    <row r="17" spans="1:3" ht="11.25" customHeight="1" x14ac:dyDescent="0.2">
      <c r="A17" s="8" t="s">
        <v>14</v>
      </c>
      <c r="B17" s="9">
        <v>231643241</v>
      </c>
      <c r="C17" s="9">
        <v>522407327.80000001</v>
      </c>
    </row>
    <row r="18" spans="1:3" ht="11.25" customHeight="1" x14ac:dyDescent="0.2">
      <c r="A18" s="8" t="s">
        <v>15</v>
      </c>
      <c r="B18" s="9">
        <v>11582951.57</v>
      </c>
      <c r="C18" s="9">
        <v>23042495.77</v>
      </c>
    </row>
    <row r="19" spans="1:3" ht="11.25" customHeight="1" x14ac:dyDescent="0.2">
      <c r="A19" s="8" t="s">
        <v>16</v>
      </c>
      <c r="B19" s="9">
        <v>55421749.390000001</v>
      </c>
      <c r="C19" s="9">
        <v>147257405.58000001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16445857.9</v>
      </c>
      <c r="C23" s="9">
        <v>49253550.109999999</v>
      </c>
    </row>
    <row r="24" spans="1:3" ht="11.25" customHeight="1" x14ac:dyDescent="0.2">
      <c r="A24" s="8" t="s">
        <v>21</v>
      </c>
      <c r="B24" s="9">
        <v>0</v>
      </c>
      <c r="C24" s="9">
        <v>377887.6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f>B4-B16</f>
        <v>105137533.61000001</v>
      </c>
      <c r="C33" s="7">
        <f>C4-C16</f>
        <v>67539810.929999828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f>SUM(B37:B39)</f>
        <v>0</v>
      </c>
      <c r="C36" s="7">
        <f>SUM(C37:C39)</f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f>SUM(B42:B44)</f>
        <v>17436455.649999999</v>
      </c>
      <c r="C41" s="7">
        <f>SUM(C42:C44)</f>
        <v>15808849.49</v>
      </c>
    </row>
    <row r="42" spans="1:3" ht="11.25" customHeight="1" x14ac:dyDescent="0.2">
      <c r="A42" s="8" t="s">
        <v>32</v>
      </c>
      <c r="B42" s="9">
        <v>5983818.04</v>
      </c>
      <c r="C42" s="9">
        <v>716663.33</v>
      </c>
    </row>
    <row r="43" spans="1:3" ht="11.25" customHeight="1" x14ac:dyDescent="0.2">
      <c r="A43" s="8" t="s">
        <v>33</v>
      </c>
      <c r="B43" s="9">
        <v>10874732.57</v>
      </c>
      <c r="C43" s="9">
        <v>14993438.460000001</v>
      </c>
    </row>
    <row r="44" spans="1:3" ht="11.25" customHeight="1" x14ac:dyDescent="0.2">
      <c r="A44" s="8" t="s">
        <v>35</v>
      </c>
      <c r="B44" s="9">
        <v>577905.04</v>
      </c>
      <c r="C44" s="9">
        <v>98747.7</v>
      </c>
    </row>
    <row r="45" spans="1:3" ht="11.25" customHeight="1" x14ac:dyDescent="0.2">
      <c r="A45" s="4" t="s">
        <v>36</v>
      </c>
      <c r="B45" s="7">
        <f>B36-B41</f>
        <v>-17436455.649999999</v>
      </c>
      <c r="C45" s="7">
        <f>C36-C41</f>
        <v>-15808849.49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f>SUM(B49,B52)</f>
        <v>10249168106.120001</v>
      </c>
      <c r="C48" s="7">
        <f>SUM(C49,C52)</f>
        <v>19506755909.529999</v>
      </c>
    </row>
    <row r="49" spans="1:3" ht="11.25" customHeight="1" x14ac:dyDescent="0.2">
      <c r="A49" s="8" t="s">
        <v>38</v>
      </c>
      <c r="B49" s="9">
        <f>SUM(B50:B51)</f>
        <v>0</v>
      </c>
      <c r="C49" s="9">
        <f>SUM(C50:C51)</f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10249168106.120001</v>
      </c>
      <c r="C52" s="9">
        <v>19506755909.529999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f>SUM(B55,B58)</f>
        <v>10318353863.940001</v>
      </c>
      <c r="C54" s="7">
        <f>SUM(C55,C58)</f>
        <v>19500678428.060001</v>
      </c>
    </row>
    <row r="55" spans="1:3" ht="11.25" customHeight="1" x14ac:dyDescent="0.2">
      <c r="A55" s="8" t="s">
        <v>42</v>
      </c>
      <c r="B55" s="9">
        <f>SUM(B56:B57)</f>
        <v>0</v>
      </c>
      <c r="C55" s="9">
        <f>SUM(C56:C57)</f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10318353863.940001</v>
      </c>
      <c r="C58" s="9">
        <v>19500678428.060001</v>
      </c>
    </row>
    <row r="59" spans="1:3" ht="11.25" customHeight="1" x14ac:dyDescent="0.2">
      <c r="A59" s="4" t="s">
        <v>44</v>
      </c>
      <c r="B59" s="7">
        <f>B48-B54</f>
        <v>-69185757.819999695</v>
      </c>
      <c r="C59" s="7">
        <f>C48-C54</f>
        <v>6077481.469997406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f>B33+B45+B59</f>
        <v>18515320.140000314</v>
      </c>
      <c r="C61" s="7">
        <f>C33+C45+C59</f>
        <v>57808442.909997232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v>159318598.27000001</v>
      </c>
      <c r="C63" s="7">
        <v>101510155.36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v>177833918.41</v>
      </c>
      <c r="C65" s="7">
        <v>159318598.27000001</v>
      </c>
    </row>
    <row r="66" spans="1:3" ht="11.25" customHeight="1" x14ac:dyDescent="0.2">
      <c r="A66" s="12"/>
      <c r="B66" s="13"/>
      <c r="C66" s="14"/>
    </row>
    <row r="67" spans="1:3" x14ac:dyDescent="0.2"/>
    <row r="68" spans="1:3" ht="27.75" customHeight="1" x14ac:dyDescent="0.2">
      <c r="A68" s="18" t="s">
        <v>48</v>
      </c>
      <c r="B68" s="19"/>
      <c r="C68" s="19"/>
    </row>
    <row r="69" spans="1:3" customFormat="1" x14ac:dyDescent="0.2"/>
    <row r="70" spans="1:3" customFormat="1" x14ac:dyDescent="0.2"/>
    <row r="71" spans="1:3" customFormat="1" x14ac:dyDescent="0.2"/>
    <row r="72" spans="1:3" customFormat="1" x14ac:dyDescent="0.2"/>
    <row r="73" spans="1:3" customFormat="1" x14ac:dyDescent="0.2"/>
    <row r="74" spans="1:3" customFormat="1" x14ac:dyDescent="0.2"/>
    <row r="75" spans="1:3" customFormat="1" x14ac:dyDescent="0.2"/>
    <row r="76" spans="1:3" x14ac:dyDescent="0.2"/>
    <row r="77" spans="1:3" x14ac:dyDescent="0.2"/>
    <row r="78" spans="1:3" x14ac:dyDescent="0.2"/>
    <row r="79" spans="1:3" x14ac:dyDescent="0.2"/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8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Alejandra María de Lourdes Zamarripa Aguirre</cp:lastModifiedBy>
  <cp:revision/>
  <cp:lastPrinted>2026-07-15T19:53:00Z</cp:lastPrinted>
  <dcterms:created xsi:type="dcterms:W3CDTF">2012-12-11T20:31:36Z</dcterms:created>
  <dcterms:modified xsi:type="dcterms:W3CDTF">2026-07-17T21:40:42Z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