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2_Armonización Presupuestal\"/>
    </mc:Choice>
  </mc:AlternateContent>
  <xr:revisionPtr revIDLastSave="0" documentId="13_ncr:1_{B3A7C83A-F2D0-448C-8D2E-91C5512256D1}" xr6:coauthVersionLast="47" xr6:coauthVersionMax="47" xr10:uidLastSave="{00000000-0000-0000-0000-000000000000}"/>
  <bookViews>
    <workbookView xWindow="2730" yWindow="735" windowWidth="23085" windowHeight="14745" tabRatio="885" xr2:uid="{00000000-000D-0000-FFFF-FFFF00000000}"/>
  </bookViews>
  <sheets>
    <sheet name="COG" sheetId="6" r:id="rId1"/>
  </sheets>
  <definedNames>
    <definedName name="_xlnm._FilterDatabase" localSheetId="0" hidden="1">COG!$A$4:$A$76</definedName>
    <definedName name="_xlnm.Print_Area" localSheetId="0">COG!$A$1:$G$90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6" i="6" l="1"/>
  <c r="D76" i="6"/>
  <c r="E76" i="6"/>
  <c r="F76" i="6"/>
  <c r="G76" i="6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F68" i="6"/>
  <c r="E68" i="6"/>
  <c r="C68" i="6"/>
  <c r="B68" i="6"/>
  <c r="D68" i="6" s="1"/>
  <c r="G68" i="6" s="1"/>
  <c r="D67" i="6"/>
  <c r="G67" i="6" s="1"/>
  <c r="D66" i="6"/>
  <c r="G66" i="6" s="1"/>
  <c r="D65" i="6"/>
  <c r="G65" i="6" s="1"/>
  <c r="F64" i="6"/>
  <c r="E64" i="6"/>
  <c r="C64" i="6"/>
  <c r="B64" i="6"/>
  <c r="D64" i="6" s="1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F56" i="6"/>
  <c r="E56" i="6"/>
  <c r="C56" i="6"/>
  <c r="B56" i="6"/>
  <c r="D56" i="6" s="1"/>
  <c r="G56" i="6" s="1"/>
  <c r="D55" i="6"/>
  <c r="G55" i="6" s="1"/>
  <c r="D54" i="6"/>
  <c r="G54" i="6" s="1"/>
  <c r="D53" i="6"/>
  <c r="G53" i="6" s="1"/>
  <c r="F52" i="6"/>
  <c r="E52" i="6"/>
  <c r="C52" i="6"/>
  <c r="B52" i="6"/>
  <c r="D52" i="6" s="1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F42" i="6"/>
  <c r="E42" i="6"/>
  <c r="C42" i="6"/>
  <c r="B42" i="6"/>
  <c r="D42" i="6" s="1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F32" i="6"/>
  <c r="E32" i="6"/>
  <c r="C32" i="6"/>
  <c r="B32" i="6"/>
  <c r="D32" i="6" s="1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F22" i="6"/>
  <c r="E22" i="6"/>
  <c r="C22" i="6"/>
  <c r="B22" i="6"/>
  <c r="D22" i="6" s="1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12" i="6"/>
  <c r="E12" i="6"/>
  <c r="C12" i="6"/>
  <c r="B12" i="6"/>
  <c r="D12" i="6" s="1"/>
  <c r="G12" i="6" s="1"/>
  <c r="D11" i="6"/>
  <c r="G11" i="6" s="1"/>
  <c r="D10" i="6"/>
  <c r="G10" i="6" s="1"/>
  <c r="D9" i="6"/>
  <c r="G9" i="6" s="1"/>
  <c r="D8" i="6"/>
  <c r="G8" i="6" s="1"/>
  <c r="D7" i="6"/>
  <c r="G7" i="6" s="1"/>
  <c r="D6" i="6"/>
  <c r="G6" i="6" s="1"/>
  <c r="D5" i="6"/>
  <c r="G5" i="6" s="1"/>
  <c r="F4" i="6"/>
  <c r="E4" i="6"/>
  <c r="C4" i="6"/>
  <c r="B4" i="6"/>
  <c r="B76" i="6" l="1"/>
  <c r="D4" i="6"/>
  <c r="G4" i="6" l="1"/>
</calcChain>
</file>

<file path=xl/sharedStrings.xml><?xml version="1.0" encoding="utf-8"?>
<sst xmlns="http://schemas.openxmlformats.org/spreadsheetml/2006/main" count="83" uniqueCount="83">
  <si>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</si>
  <si>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</si>
  <si>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</si>
  <si>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</si>
  <si>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</si>
  <si>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</si>
  <si>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</si>
  <si>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</si>
  <si>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</si>
  <si>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</si>
  <si>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</si>
  <si>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</si>
  <si>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</si>
  <si>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</si>
  <si>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</si>
  <si>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</si>
  <si>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</si>
  <si>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</si>
  <si>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</si>
  <si>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</si>
  <si>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</si>
  <si>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</si>
  <si>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</si>
  <si>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</si>
  <si>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</si>
  <si>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</si>
  <si>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</si>
  <si>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</si>
  <si>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</si>
  <si>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</si>
  <si>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</si>
  <si>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</si>
  <si>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</si>
  <si>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</si>
  <si>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</si>
  <si>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</si>
  <si>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</si>
  <si>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</si>
  <si>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</si>
  <si>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</si>
  <si>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</si>
  <si>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</si>
  <si>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</si>
  <si>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</si>
  <si>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</si>
  <si>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</si>
  <si>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</si>
  <si>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</si>
  <si>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</si>
  <si>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</si>
  <si>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</si>
  <si>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</si>
  <si>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</si>
  <si>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</si>
  <si>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</si>
  <si>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</si>
  <si>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</si>
  <si>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</si>
  <si>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</si>
  <si>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</si>
  <si>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</si>
  <si>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</si>
  <si>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</si>
  <si>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</si>
  <si>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</si>
  <si>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</si>
  <si>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</si>
  <si>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</si>
  <si>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</si>
  <si>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</si>
  <si>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</si>
  <si>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</si>
  <si>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</si>
  <si>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</si>
  <si>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</si>
  <si>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</si>
  <si>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</si>
  <si>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</si>
  <si>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</si>
  <si>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</si>
  <si>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</si>
  <si>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Poder Legislativo del Estado de Guanajuato
Estado Analítico del Ejercicio del Presupuesto de Egresos
Clasificación por Objeto del Gasto (Capítulo y Concepto)
Del 01 de enero al 30 de junio de 2026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</si>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</sst>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6" fillId="0" borderId="10" xfId="0" applyNumberFormat="1" applyFont="1" applyBorder="1" applyProtection="1">
      <protection locked="0"/>
    </xf>
    <xf numFmtId="0" fontId="6" fillId="2" borderId="5" xfId="9" applyFont="1" applyFill="1" applyBorder="1" applyAlignment="1" applyProtection="1">
      <alignment horizontal="centerContinuous" vertical="center" wrapText="1"/>
      <protection locked="0"/>
    </xf>
    <xf numFmtId="0" fontId="6" fillId="2" borderId="6" xfId="9" applyFont="1" applyFill="1" applyBorder="1" applyAlignment="1" applyProtection="1">
      <alignment horizontal="centerContinuous" vertical="center" wrapText="1"/>
      <protection locked="0"/>
    </xf>
    <xf numFmtId="0" fontId="6" fillId="2" borderId="7" xfId="9" applyFont="1" applyFill="1" applyBorder="1" applyAlignment="1" applyProtection="1">
      <alignment horizontal="centerContinuous" vertical="center" wrapText="1"/>
      <protection locked="0"/>
    </xf>
    <xf numFmtId="0" fontId="6" fillId="0" borderId="1" xfId="0" applyFont="1" applyBorder="1" applyAlignment="1">
      <alignment horizontal="left"/>
    </xf>
    <xf numFmtId="4" fontId="6" fillId="0" borderId="9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0" fontId="1" fillId="0" borderId="0" xfId="8" applyAlignment="1">
      <alignment horizontal="center" vertical="center" wrapText="1"/>
    </xf>
    <xf numFmtId="0" fontId="6" fillId="2" borderId="9" xfId="9" applyFont="1" applyFill="1" applyBorder="1" applyAlignment="1">
      <alignment horizontal="center" vertical="center"/>
    </xf>
    <xf numFmtId="0" fontId="6" fillId="2" borderId="10" xfId="9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indent="2"/>
    </xf>
    <xf numFmtId="0" fontId="2" fillId="0" borderId="12" xfId="0" applyFont="1" applyBorder="1" applyAlignment="1">
      <alignment horizontal="left" indent="2"/>
    </xf>
    <xf numFmtId="0" fontId="6" fillId="0" borderId="12" xfId="0" applyFont="1" applyBorder="1" applyAlignment="1" applyProtection="1">
      <alignment horizontal="left" indent="2"/>
      <protection locked="0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1" fillId="0" borderId="0" xfId="8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133350</xdr:rowOff>
    </xdr:from>
    <xdr:to>
      <xdr:col>0</xdr:col>
      <xdr:colOff>1704089</xdr:colOff>
      <xdr:row>0</xdr:row>
      <xdr:rowOff>533400</xdr:rowOff>
    </xdr:to>
    <xdr:pic>
      <xdr:nvPicPr>
        <xdr:cNvPr id="2" name="Imagen 1" descr="Logolegislatura">
          <a:extLst>
            <a:ext uri="{FF2B5EF4-FFF2-40B4-BE49-F238E27FC236}">
              <a16:creationId xmlns:a16="http://schemas.microsoft.com/office/drawing/2014/main" id="{4217682C-E976-47D0-8159-CAFCEB36D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33350"/>
          <a:ext cx="1465964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646324</xdr:colOff>
      <xdr:row>0</xdr:row>
      <xdr:rowOff>28575</xdr:rowOff>
    </xdr:from>
    <xdr:to>
      <xdr:col>6</xdr:col>
      <xdr:colOff>696818</xdr:colOff>
      <xdr:row>0</xdr:row>
      <xdr:rowOff>581025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321427BF-0470-43B8-A8DC-CCC6ADACA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3974" y="28575"/>
          <a:ext cx="1098244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1598083</xdr:colOff>
      <xdr:row>84</xdr:row>
      <xdr:rowOff>10103</xdr:rowOff>
    </xdr:from>
    <xdr:to>
      <xdr:col>1</xdr:col>
      <xdr:colOff>627687</xdr:colOff>
      <xdr:row>84</xdr:row>
      <xdr:rowOff>10103</xdr:rowOff>
    </xdr:to>
    <xdr:cxnSp macro="">
      <xdr:nvCxnSpPr>
        <xdr:cNvPr id="4" name="4 Conector recto">
          <a:extLst>
            <a:ext uri="{FF2B5EF4-FFF2-40B4-BE49-F238E27FC236}">
              <a16:creationId xmlns:a16="http://schemas.microsoft.com/office/drawing/2014/main" id="{E9BB7681-C057-4E4C-B904-4D94F17C8A03}"/>
            </a:ext>
          </a:extLst>
        </xdr:cNvPr>
        <xdr:cNvCxnSpPr/>
      </xdr:nvCxnSpPr>
      <xdr:spPr>
        <a:xfrm>
          <a:off x="1598083" y="13402253"/>
          <a:ext cx="2591954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2599251</xdr:colOff>
      <xdr:row>79</xdr:row>
      <xdr:rowOff>120651</xdr:rowOff>
    </xdr:from>
    <xdr:to>
      <xdr:col>0</xdr:col>
      <xdr:colOff>3145928</xdr:colOff>
      <xdr:row>81</xdr:row>
      <xdr:rowOff>99484</xdr:rowOff>
    </xdr:to>
    <xdr:sp macro="" textlink="">
      <xdr:nvSpPr>
        <xdr:cNvPr id="5" name="6 CuadroTexto">
          <a:extLst>
            <a:ext uri="{FF2B5EF4-FFF2-40B4-BE49-F238E27FC236}">
              <a16:creationId xmlns:a16="http://schemas.microsoft.com/office/drawing/2014/main" id="{AF514BF8-FBFC-4162-A897-29B82BF18E41}"/>
            </a:ext>
          </a:extLst>
        </xdr:cNvPr>
        <xdr:cNvSpPr txBox="1"/>
      </xdr:nvSpPr>
      <xdr:spPr>
        <a:xfrm>
          <a:off x="2599251" y="12798426"/>
          <a:ext cx="546677" cy="2645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211666</xdr:colOff>
      <xdr:row>84</xdr:row>
      <xdr:rowOff>22225</xdr:rowOff>
    </xdr:from>
    <xdr:to>
      <xdr:col>5</xdr:col>
      <xdr:colOff>644525</xdr:colOff>
      <xdr:row>84</xdr:row>
      <xdr:rowOff>22226</xdr:rowOff>
    </xdr:to>
    <xdr:cxnSp macro="">
      <xdr:nvCxnSpPr>
        <xdr:cNvPr id="6" name="4 Conector recto">
          <a:extLst>
            <a:ext uri="{FF2B5EF4-FFF2-40B4-BE49-F238E27FC236}">
              <a16:creationId xmlns:a16="http://schemas.microsoft.com/office/drawing/2014/main" id="{CB979B7E-4E67-41B6-BF67-E8E668BE7411}"/>
            </a:ext>
          </a:extLst>
        </xdr:cNvPr>
        <xdr:cNvCxnSpPr/>
      </xdr:nvCxnSpPr>
      <xdr:spPr>
        <a:xfrm flipV="1">
          <a:off x="5955241" y="13414375"/>
          <a:ext cx="2528359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914387</xdr:colOff>
      <xdr:row>79</xdr:row>
      <xdr:rowOff>122555</xdr:rowOff>
    </xdr:from>
    <xdr:to>
      <xdr:col>4</xdr:col>
      <xdr:colOff>929640</xdr:colOff>
      <xdr:row>81</xdr:row>
      <xdr:rowOff>112059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AEBD6B00-2106-474E-B315-70E0645E83F3}"/>
            </a:ext>
          </a:extLst>
        </xdr:cNvPr>
        <xdr:cNvSpPr txBox="1"/>
      </xdr:nvSpPr>
      <xdr:spPr>
        <a:xfrm>
          <a:off x="6657962" y="12800330"/>
          <a:ext cx="1063003" cy="2752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1377950</xdr:colOff>
      <xdr:row>84</xdr:row>
      <xdr:rowOff>50801</xdr:rowOff>
    </xdr:from>
    <xdr:to>
      <xdr:col>1</xdr:col>
      <xdr:colOff>738581</xdr:colOff>
      <xdr:row>89</xdr:row>
      <xdr:rowOff>12700</xdr:rowOff>
    </xdr:to>
    <xdr:sp macro="" textlink="">
      <xdr:nvSpPr>
        <xdr:cNvPr id="8" name="9 CuadroTexto">
          <a:extLst>
            <a:ext uri="{FF2B5EF4-FFF2-40B4-BE49-F238E27FC236}">
              <a16:creationId xmlns:a16="http://schemas.microsoft.com/office/drawing/2014/main" id="{A9CBAF34-6F4B-4516-9EB9-16769EBCD2B6}"/>
            </a:ext>
          </a:extLst>
        </xdr:cNvPr>
        <xdr:cNvSpPr txBox="1"/>
      </xdr:nvSpPr>
      <xdr:spPr>
        <a:xfrm>
          <a:off x="1377950" y="13442951"/>
          <a:ext cx="2922981" cy="676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Javier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 </a:t>
          </a:r>
          <a:endParaRPr lang="es-MX" sz="900" b="1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111125</xdr:colOff>
      <xdr:row>84</xdr:row>
      <xdr:rowOff>79376</xdr:rowOff>
    </xdr:from>
    <xdr:to>
      <xdr:col>5</xdr:col>
      <xdr:colOff>863600</xdr:colOff>
      <xdr:row>89</xdr:row>
      <xdr:rowOff>76200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1A3AA4B3-2230-44E9-A888-F0527D354288}"/>
            </a:ext>
          </a:extLst>
        </xdr:cNvPr>
        <xdr:cNvSpPr txBox="1"/>
      </xdr:nvSpPr>
      <xdr:spPr>
        <a:xfrm>
          <a:off x="5854700" y="13471526"/>
          <a:ext cx="2847975" cy="7111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"/>
  <sheetViews>
    <sheetView showGridLines="0" tabSelected="1" zoomScaleNormal="100" workbookViewId="0">
      <selection activeCell="E3" sqref="E3"/>
    </sheetView>
  </sheetViews>
  <sheetFormatPr baseColWidth="10" defaultColWidth="0" defaultRowHeight="11.25" zeroHeight="1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8" width="4.1640625" style="1" customWidth="1"/>
    <col min="9" max="16384" width="12" style="1" hidden="1"/>
  </cols>
  <sheetData>
    <row r="1" spans="1:7" ht="57" customHeight="1" x14ac:dyDescent="0.2">
      <c r="A1" s="18" t="s">
        <v>81</v>
      </c>
      <c r="B1" s="19"/>
      <c r="C1" s="19"/>
      <c r="D1" s="19"/>
      <c r="E1" s="19"/>
      <c r="F1" s="19"/>
      <c r="G1" s="20"/>
    </row>
    <row r="2" spans="1:7" x14ac:dyDescent="0.2">
      <c r="A2" s="13"/>
      <c r="B2" s="6" t="s">
        <v>0</v>
      </c>
      <c r="C2" s="7"/>
      <c r="D2" s="7"/>
      <c r="E2" s="7"/>
      <c r="F2" s="8"/>
      <c r="G2" s="21" t="s">
        <v>1</v>
      </c>
    </row>
    <row r="3" spans="1:7" ht="24.95" customHeight="1" x14ac:dyDescent="0.2">
      <c r="A3" s="14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2"/>
    </row>
    <row r="4" spans="1:7" x14ac:dyDescent="0.2">
      <c r="A4" s="9" t="s">
        <v>11</v>
      </c>
      <c r="B4" s="10">
        <f>SUM(B5:B11)</f>
        <v>560058611</v>
      </c>
      <c r="C4" s="10">
        <f>SUM(C5:C11)</f>
        <v>5.95719029661268E-10</v>
      </c>
      <c r="D4" s="10">
        <f>B4+C4</f>
        <v>560058611</v>
      </c>
      <c r="E4" s="10">
        <f>SUM(E5:E11)</f>
        <v>231643241.00000003</v>
      </c>
      <c r="F4" s="10">
        <f>SUM(F5:F11)</f>
        <v>231643241.00000003</v>
      </c>
      <c r="G4" s="10">
        <f>D4-E4</f>
        <v>328415370</v>
      </c>
    </row>
    <row r="5" spans="1:7" x14ac:dyDescent="0.2">
      <c r="A5" s="15" t="s">
        <v>12</v>
      </c>
      <c r="B5" s="3">
        <v>115224668</v>
      </c>
      <c r="C5" s="3">
        <v>-1035896.26</v>
      </c>
      <c r="D5" s="3">
        <f t="shared" ref="D5:D68" si="0">B5+C5</f>
        <v>114188771.73999999</v>
      </c>
      <c r="E5" s="3">
        <v>54401953.560000002</v>
      </c>
      <c r="F5" s="3">
        <v>54401953.560000002</v>
      </c>
      <c r="G5" s="3">
        <f>D5-E5</f>
        <v>59786818.179999992</v>
      </c>
    </row>
    <row r="6" spans="1:7" x14ac:dyDescent="0.2">
      <c r="A6" s="15" t="s">
        <v>13</v>
      </c>
      <c r="B6" s="3">
        <v>22071376</v>
      </c>
      <c r="C6" s="3">
        <v>4699647.33</v>
      </c>
      <c r="D6" s="3">
        <f t="shared" si="0"/>
        <v>26771023.329999998</v>
      </c>
      <c r="E6" s="3">
        <v>10212130.109999999</v>
      </c>
      <c r="F6" s="3">
        <v>10212130.109999999</v>
      </c>
      <c r="G6" s="3">
        <f t="shared" ref="G6:G69" si="1">D6-E6</f>
        <v>16558893.219999999</v>
      </c>
    </row>
    <row r="7" spans="1:7" x14ac:dyDescent="0.2">
      <c r="A7" s="15" t="s">
        <v>14</v>
      </c>
      <c r="B7" s="3">
        <v>185027732</v>
      </c>
      <c r="C7" s="3">
        <v>-297059.12</v>
      </c>
      <c r="D7" s="3">
        <f t="shared" si="0"/>
        <v>184730672.88</v>
      </c>
      <c r="E7" s="3">
        <v>63303520.850000001</v>
      </c>
      <c r="F7" s="3">
        <v>63303520.850000001</v>
      </c>
      <c r="G7" s="3">
        <f t="shared" si="1"/>
        <v>121427152.03</v>
      </c>
    </row>
    <row r="8" spans="1:7" x14ac:dyDescent="0.2">
      <c r="A8" s="15" t="s">
        <v>15</v>
      </c>
      <c r="B8" s="3">
        <v>41936396</v>
      </c>
      <c r="C8" s="3">
        <v>1583009.75</v>
      </c>
      <c r="D8" s="3">
        <f t="shared" si="0"/>
        <v>43519405.75</v>
      </c>
      <c r="E8" s="3">
        <v>18996043.789999999</v>
      </c>
      <c r="F8" s="3">
        <v>18996043.789999999</v>
      </c>
      <c r="G8" s="3">
        <f t="shared" si="1"/>
        <v>24523361.960000001</v>
      </c>
    </row>
    <row r="9" spans="1:7" x14ac:dyDescent="0.2">
      <c r="A9" s="15" t="s">
        <v>16</v>
      </c>
      <c r="B9" s="3">
        <v>179889127</v>
      </c>
      <c r="C9" s="3">
        <v>4400223.3099999996</v>
      </c>
      <c r="D9" s="3">
        <f t="shared" si="0"/>
        <v>184289350.31</v>
      </c>
      <c r="E9" s="3">
        <v>84671083.540000007</v>
      </c>
      <c r="F9" s="3">
        <v>84671083.540000007</v>
      </c>
      <c r="G9" s="3">
        <f t="shared" si="1"/>
        <v>99618266.769999996</v>
      </c>
    </row>
    <row r="10" spans="1:7" x14ac:dyDescent="0.2">
      <c r="A10" s="15" t="s">
        <v>17</v>
      </c>
      <c r="B10" s="3">
        <v>15836043</v>
      </c>
      <c r="C10" s="3">
        <v>-9356318.1199999992</v>
      </c>
      <c r="D10" s="3">
        <f t="shared" si="0"/>
        <v>6479724.8800000008</v>
      </c>
      <c r="E10" s="3">
        <v>0</v>
      </c>
      <c r="F10" s="3">
        <v>0</v>
      </c>
      <c r="G10" s="3">
        <f t="shared" si="1"/>
        <v>6479724.8800000008</v>
      </c>
    </row>
    <row r="11" spans="1:7" x14ac:dyDescent="0.2">
      <c r="A11" s="15" t="s">
        <v>18</v>
      </c>
      <c r="B11" s="3">
        <v>73269</v>
      </c>
      <c r="C11" s="3">
        <v>6393.11</v>
      </c>
      <c r="D11" s="3">
        <f t="shared" si="0"/>
        <v>79662.11</v>
      </c>
      <c r="E11" s="3">
        <v>58509.15</v>
      </c>
      <c r="F11" s="3">
        <v>58509.15</v>
      </c>
      <c r="G11" s="3">
        <f t="shared" si="1"/>
        <v>21152.959999999999</v>
      </c>
    </row>
    <row r="12" spans="1:7" x14ac:dyDescent="0.2">
      <c r="A12" s="9" t="s">
        <v>19</v>
      </c>
      <c r="B12" s="11">
        <f>SUM(B13:B21)</f>
        <v>23128533</v>
      </c>
      <c r="C12" s="11">
        <f>SUM(C13:C21)</f>
        <v>1385498.3699999999</v>
      </c>
      <c r="D12" s="11">
        <f t="shared" si="0"/>
        <v>24514031.370000001</v>
      </c>
      <c r="E12" s="11">
        <f>SUM(E13:E21)</f>
        <v>11600914.370000001</v>
      </c>
      <c r="F12" s="11">
        <f>SUM(F13:F21)</f>
        <v>11582951.57</v>
      </c>
      <c r="G12" s="11">
        <f t="shared" si="1"/>
        <v>12913117</v>
      </c>
    </row>
    <row r="13" spans="1:7" x14ac:dyDescent="0.2">
      <c r="A13" s="15" t="s">
        <v>20</v>
      </c>
      <c r="B13" s="3">
        <v>3957714</v>
      </c>
      <c r="C13" s="3">
        <v>-260414.26</v>
      </c>
      <c r="D13" s="3">
        <f t="shared" si="0"/>
        <v>3697299.74</v>
      </c>
      <c r="E13" s="3">
        <v>1654166.48</v>
      </c>
      <c r="F13" s="3">
        <v>1654166.48</v>
      </c>
      <c r="G13" s="3">
        <f t="shared" si="1"/>
        <v>2043133.2600000002</v>
      </c>
    </row>
    <row r="14" spans="1:7" x14ac:dyDescent="0.2">
      <c r="A14" s="15" t="s">
        <v>21</v>
      </c>
      <c r="B14" s="3">
        <v>10228382</v>
      </c>
      <c r="C14" s="3">
        <v>915197.5</v>
      </c>
      <c r="D14" s="3">
        <f t="shared" si="0"/>
        <v>11143579.5</v>
      </c>
      <c r="E14" s="3">
        <v>5579196.4500000002</v>
      </c>
      <c r="F14" s="3">
        <v>5579196.4500000002</v>
      </c>
      <c r="G14" s="3">
        <f t="shared" si="1"/>
        <v>5564383.0499999998</v>
      </c>
    </row>
    <row r="15" spans="1:7" x14ac:dyDescent="0.2">
      <c r="A15" s="15" t="s">
        <v>22</v>
      </c>
      <c r="B15" s="3">
        <v>0</v>
      </c>
      <c r="C15" s="3">
        <v>0</v>
      </c>
      <c r="D15" s="3">
        <f t="shared" si="0"/>
        <v>0</v>
      </c>
      <c r="E15" s="3">
        <v>0</v>
      </c>
      <c r="F15" s="3">
        <v>0</v>
      </c>
      <c r="G15" s="3">
        <f t="shared" si="1"/>
        <v>0</v>
      </c>
    </row>
    <row r="16" spans="1:7" x14ac:dyDescent="0.2">
      <c r="A16" s="15" t="s">
        <v>23</v>
      </c>
      <c r="B16" s="3">
        <v>896273</v>
      </c>
      <c r="C16" s="3">
        <v>-62664.31</v>
      </c>
      <c r="D16" s="3">
        <f t="shared" si="0"/>
        <v>833608.69</v>
      </c>
      <c r="E16" s="3">
        <v>433638.94</v>
      </c>
      <c r="F16" s="3">
        <v>433638.94</v>
      </c>
      <c r="G16" s="3">
        <f t="shared" si="1"/>
        <v>399969.74999999994</v>
      </c>
    </row>
    <row r="17" spans="1:7" x14ac:dyDescent="0.2">
      <c r="A17" s="15" t="s">
        <v>24</v>
      </c>
      <c r="B17" s="3">
        <v>293690</v>
      </c>
      <c r="C17" s="3">
        <v>1790.99</v>
      </c>
      <c r="D17" s="3">
        <f t="shared" si="0"/>
        <v>295480.99</v>
      </c>
      <c r="E17" s="3">
        <v>132571.85999999999</v>
      </c>
      <c r="F17" s="3">
        <v>132571.85999999999</v>
      </c>
      <c r="G17" s="3">
        <f t="shared" si="1"/>
        <v>162909.13</v>
      </c>
    </row>
    <row r="18" spans="1:7" x14ac:dyDescent="0.2">
      <c r="A18" s="15" t="s">
        <v>25</v>
      </c>
      <c r="B18" s="3">
        <v>3957600</v>
      </c>
      <c r="C18" s="3">
        <v>173652.04</v>
      </c>
      <c r="D18" s="3">
        <f t="shared" si="0"/>
        <v>4131252.04</v>
      </c>
      <c r="E18" s="3">
        <v>1771566.3</v>
      </c>
      <c r="F18" s="3">
        <v>1771566.3</v>
      </c>
      <c r="G18" s="3">
        <f t="shared" si="1"/>
        <v>2359685.7400000002</v>
      </c>
    </row>
    <row r="19" spans="1:7" x14ac:dyDescent="0.2">
      <c r="A19" s="15" t="s">
        <v>26</v>
      </c>
      <c r="B19" s="3">
        <v>1691503</v>
      </c>
      <c r="C19" s="3">
        <v>-236719.55</v>
      </c>
      <c r="D19" s="3">
        <f t="shared" si="0"/>
        <v>1454783.45</v>
      </c>
      <c r="E19" s="3">
        <v>515458.04</v>
      </c>
      <c r="F19" s="3">
        <v>515458.04</v>
      </c>
      <c r="G19" s="3">
        <f t="shared" si="1"/>
        <v>939325.40999999992</v>
      </c>
    </row>
    <row r="20" spans="1:7" x14ac:dyDescent="0.2">
      <c r="A20" s="15" t="s">
        <v>27</v>
      </c>
      <c r="B20" s="3">
        <v>0</v>
      </c>
      <c r="C20" s="3">
        <v>0</v>
      </c>
      <c r="D20" s="3">
        <f t="shared" si="0"/>
        <v>0</v>
      </c>
      <c r="E20" s="3">
        <v>0</v>
      </c>
      <c r="F20" s="3">
        <v>0</v>
      </c>
      <c r="G20" s="3">
        <f t="shared" si="1"/>
        <v>0</v>
      </c>
    </row>
    <row r="21" spans="1:7" x14ac:dyDescent="0.2">
      <c r="A21" s="15" t="s">
        <v>28</v>
      </c>
      <c r="B21" s="3">
        <v>2103371</v>
      </c>
      <c r="C21" s="3">
        <v>854655.96</v>
      </c>
      <c r="D21" s="3">
        <f t="shared" si="0"/>
        <v>2958026.96</v>
      </c>
      <c r="E21" s="3">
        <v>1514316.3</v>
      </c>
      <c r="F21" s="3">
        <v>1496353.5</v>
      </c>
      <c r="G21" s="3">
        <f t="shared" si="1"/>
        <v>1443710.66</v>
      </c>
    </row>
    <row r="22" spans="1:7" x14ac:dyDescent="0.2">
      <c r="A22" s="9" t="s">
        <v>29</v>
      </c>
      <c r="B22" s="11">
        <f>SUM(B23:B31)</f>
        <v>175514655</v>
      </c>
      <c r="C22" s="11">
        <f>SUM(C23:C31)</f>
        <v>9777308.1899999995</v>
      </c>
      <c r="D22" s="11">
        <f t="shared" si="0"/>
        <v>185291963.19</v>
      </c>
      <c r="E22" s="11">
        <f>SUM(E23:E31)</f>
        <v>55421749.389999993</v>
      </c>
      <c r="F22" s="11">
        <f>SUM(F23:F31)</f>
        <v>55421749.389999993</v>
      </c>
      <c r="G22" s="11">
        <f t="shared" si="1"/>
        <v>129870213.80000001</v>
      </c>
    </row>
    <row r="23" spans="1:7" x14ac:dyDescent="0.2">
      <c r="A23" s="15" t="s">
        <v>30</v>
      </c>
      <c r="B23" s="3">
        <v>9263118</v>
      </c>
      <c r="C23" s="3">
        <v>-189516.78</v>
      </c>
      <c r="D23" s="3">
        <f t="shared" si="0"/>
        <v>9073601.2200000007</v>
      </c>
      <c r="E23" s="3">
        <v>3832550.39</v>
      </c>
      <c r="F23" s="3">
        <v>3832550.39</v>
      </c>
      <c r="G23" s="3">
        <f t="shared" si="1"/>
        <v>5241050.83</v>
      </c>
    </row>
    <row r="24" spans="1:7" x14ac:dyDescent="0.2">
      <c r="A24" s="15" t="s">
        <v>31</v>
      </c>
      <c r="B24" s="3">
        <v>11007072</v>
      </c>
      <c r="C24" s="3">
        <v>-31298.080000000002</v>
      </c>
      <c r="D24" s="3">
        <f t="shared" si="0"/>
        <v>10975773.92</v>
      </c>
      <c r="E24" s="3">
        <v>2903305.86</v>
      </c>
      <c r="F24" s="3">
        <v>2903305.86</v>
      </c>
      <c r="G24" s="3">
        <f t="shared" si="1"/>
        <v>8072468.0600000005</v>
      </c>
    </row>
    <row r="25" spans="1:7" x14ac:dyDescent="0.2">
      <c r="A25" s="15" t="s">
        <v>32</v>
      </c>
      <c r="B25" s="3">
        <v>25257277</v>
      </c>
      <c r="C25" s="3">
        <v>3778133.11</v>
      </c>
      <c r="D25" s="3">
        <f t="shared" si="0"/>
        <v>29035410.109999999</v>
      </c>
      <c r="E25" s="3">
        <v>8976491.4499999993</v>
      </c>
      <c r="F25" s="3">
        <v>8976491.4499999993</v>
      </c>
      <c r="G25" s="3">
        <f t="shared" si="1"/>
        <v>20058918.66</v>
      </c>
    </row>
    <row r="26" spans="1:7" x14ac:dyDescent="0.2">
      <c r="A26" s="15" t="s">
        <v>33</v>
      </c>
      <c r="B26" s="3">
        <v>3066388</v>
      </c>
      <c r="C26" s="3">
        <v>190264.03</v>
      </c>
      <c r="D26" s="3">
        <f t="shared" si="0"/>
        <v>3256652.03</v>
      </c>
      <c r="E26" s="3">
        <v>889626.08</v>
      </c>
      <c r="F26" s="3">
        <v>889626.08</v>
      </c>
      <c r="G26" s="3">
        <f t="shared" si="1"/>
        <v>2367025.9499999997</v>
      </c>
    </row>
    <row r="27" spans="1:7" x14ac:dyDescent="0.2">
      <c r="A27" s="15" t="s">
        <v>34</v>
      </c>
      <c r="B27" s="3">
        <v>20510797</v>
      </c>
      <c r="C27" s="3">
        <v>-499023.71</v>
      </c>
      <c r="D27" s="3">
        <f t="shared" si="0"/>
        <v>20011773.289999999</v>
      </c>
      <c r="E27" s="3">
        <v>5842197.3399999999</v>
      </c>
      <c r="F27" s="3">
        <v>5842197.3399999999</v>
      </c>
      <c r="G27" s="3">
        <f t="shared" si="1"/>
        <v>14169575.949999999</v>
      </c>
    </row>
    <row r="28" spans="1:7" x14ac:dyDescent="0.2">
      <c r="A28" s="15" t="s">
        <v>35</v>
      </c>
      <c r="B28" s="3">
        <v>15662852</v>
      </c>
      <c r="C28" s="3">
        <v>117986.94</v>
      </c>
      <c r="D28" s="3">
        <f t="shared" si="0"/>
        <v>15780838.939999999</v>
      </c>
      <c r="E28" s="3">
        <v>4404001.29</v>
      </c>
      <c r="F28" s="3">
        <v>4404001.29</v>
      </c>
      <c r="G28" s="3">
        <f t="shared" si="1"/>
        <v>11376837.649999999</v>
      </c>
    </row>
    <row r="29" spans="1:7" x14ac:dyDescent="0.2">
      <c r="A29" s="15" t="s">
        <v>36</v>
      </c>
      <c r="B29" s="3">
        <v>3716763</v>
      </c>
      <c r="C29" s="3">
        <v>-274888.8</v>
      </c>
      <c r="D29" s="3">
        <f t="shared" si="0"/>
        <v>3441874.2</v>
      </c>
      <c r="E29" s="3">
        <v>1205392.0900000001</v>
      </c>
      <c r="F29" s="3">
        <v>1205392.0900000001</v>
      </c>
      <c r="G29" s="3">
        <f t="shared" si="1"/>
        <v>2236482.1100000003</v>
      </c>
    </row>
    <row r="30" spans="1:7" x14ac:dyDescent="0.2">
      <c r="A30" s="15" t="s">
        <v>37</v>
      </c>
      <c r="B30" s="3">
        <v>65984606</v>
      </c>
      <c r="C30" s="3">
        <v>7439337.96</v>
      </c>
      <c r="D30" s="3">
        <f t="shared" si="0"/>
        <v>73423943.959999993</v>
      </c>
      <c r="E30" s="3">
        <v>20280476.350000001</v>
      </c>
      <c r="F30" s="3">
        <v>20280476.350000001</v>
      </c>
      <c r="G30" s="3">
        <f t="shared" si="1"/>
        <v>53143467.609999992</v>
      </c>
    </row>
    <row r="31" spans="1:7" x14ac:dyDescent="0.2">
      <c r="A31" s="15" t="s">
        <v>38</v>
      </c>
      <c r="B31" s="3">
        <v>21045782</v>
      </c>
      <c r="C31" s="3">
        <v>-753686.48</v>
      </c>
      <c r="D31" s="3">
        <f t="shared" si="0"/>
        <v>20292095.52</v>
      </c>
      <c r="E31" s="3">
        <v>7087708.54</v>
      </c>
      <c r="F31" s="3">
        <v>7087708.54</v>
      </c>
      <c r="G31" s="3">
        <f t="shared" si="1"/>
        <v>13204386.98</v>
      </c>
    </row>
    <row r="32" spans="1:7" x14ac:dyDescent="0.2">
      <c r="A32" s="9" t="s">
        <v>39</v>
      </c>
      <c r="B32" s="11">
        <f>SUM(B33:B41)</f>
        <v>38766184</v>
      </c>
      <c r="C32" s="11">
        <f>SUM(C33:C41)</f>
        <v>3668156.6</v>
      </c>
      <c r="D32" s="11">
        <f t="shared" si="0"/>
        <v>42434340.600000001</v>
      </c>
      <c r="E32" s="11">
        <f>SUM(E33:E41)</f>
        <v>16445857.9</v>
      </c>
      <c r="F32" s="11">
        <f>SUM(F33:F41)</f>
        <v>16445857.9</v>
      </c>
      <c r="G32" s="11">
        <f t="shared" si="1"/>
        <v>25988482.700000003</v>
      </c>
    </row>
    <row r="33" spans="1:7" x14ac:dyDescent="0.2">
      <c r="A33" s="15" t="s">
        <v>40</v>
      </c>
      <c r="B33" s="3">
        <v>0</v>
      </c>
      <c r="C33" s="3">
        <v>0</v>
      </c>
      <c r="D33" s="3">
        <f t="shared" si="0"/>
        <v>0</v>
      </c>
      <c r="E33" s="3">
        <v>0</v>
      </c>
      <c r="F33" s="3">
        <v>0</v>
      </c>
      <c r="G33" s="3">
        <f t="shared" si="1"/>
        <v>0</v>
      </c>
    </row>
    <row r="34" spans="1:7" x14ac:dyDescent="0.2">
      <c r="A34" s="15" t="s">
        <v>41</v>
      </c>
      <c r="B34" s="3">
        <v>0</v>
      </c>
      <c r="C34" s="3">
        <v>0</v>
      </c>
      <c r="D34" s="3">
        <f t="shared" si="0"/>
        <v>0</v>
      </c>
      <c r="E34" s="3">
        <v>0</v>
      </c>
      <c r="F34" s="3">
        <v>0</v>
      </c>
      <c r="G34" s="3">
        <f t="shared" si="1"/>
        <v>0</v>
      </c>
    </row>
    <row r="35" spans="1:7" x14ac:dyDescent="0.2">
      <c r="A35" s="15" t="s">
        <v>42</v>
      </c>
      <c r="B35" s="3">
        <v>0</v>
      </c>
      <c r="C35" s="3">
        <v>0</v>
      </c>
      <c r="D35" s="3">
        <f t="shared" si="0"/>
        <v>0</v>
      </c>
      <c r="E35" s="3">
        <v>0</v>
      </c>
      <c r="F35" s="3">
        <v>0</v>
      </c>
      <c r="G35" s="3">
        <f t="shared" si="1"/>
        <v>0</v>
      </c>
    </row>
    <row r="36" spans="1:7" x14ac:dyDescent="0.2">
      <c r="A36" s="15" t="s">
        <v>43</v>
      </c>
      <c r="B36" s="3">
        <v>38766184</v>
      </c>
      <c r="C36" s="3">
        <v>3668156.6</v>
      </c>
      <c r="D36" s="3">
        <f t="shared" si="0"/>
        <v>42434340.600000001</v>
      </c>
      <c r="E36" s="3">
        <v>16445857.9</v>
      </c>
      <c r="F36" s="3">
        <v>16445857.9</v>
      </c>
      <c r="G36" s="3">
        <f t="shared" si="1"/>
        <v>25988482.700000003</v>
      </c>
    </row>
    <row r="37" spans="1:7" x14ac:dyDescent="0.2">
      <c r="A37" s="15" t="s">
        <v>9</v>
      </c>
      <c r="B37" s="3">
        <v>0</v>
      </c>
      <c r="C37" s="3">
        <v>0</v>
      </c>
      <c r="D37" s="3">
        <f t="shared" si="0"/>
        <v>0</v>
      </c>
      <c r="E37" s="3">
        <v>0</v>
      </c>
      <c r="F37" s="3">
        <v>0</v>
      </c>
      <c r="G37" s="3">
        <f t="shared" si="1"/>
        <v>0</v>
      </c>
    </row>
    <row r="38" spans="1:7" x14ac:dyDescent="0.2">
      <c r="A38" s="15" t="s">
        <v>44</v>
      </c>
      <c r="B38" s="3">
        <v>0</v>
      </c>
      <c r="C38" s="3">
        <v>0</v>
      </c>
      <c r="D38" s="3">
        <f t="shared" si="0"/>
        <v>0</v>
      </c>
      <c r="E38" s="3">
        <v>0</v>
      </c>
      <c r="F38" s="3">
        <v>0</v>
      </c>
      <c r="G38" s="3">
        <f t="shared" si="1"/>
        <v>0</v>
      </c>
    </row>
    <row r="39" spans="1:7" x14ac:dyDescent="0.2">
      <c r="A39" s="15" t="s">
        <v>45</v>
      </c>
      <c r="B39" s="3">
        <v>0</v>
      </c>
      <c r="C39" s="3">
        <v>0</v>
      </c>
      <c r="D39" s="3">
        <f t="shared" si="0"/>
        <v>0</v>
      </c>
      <c r="E39" s="3">
        <v>0</v>
      </c>
      <c r="F39" s="3">
        <v>0</v>
      </c>
      <c r="G39" s="3">
        <f t="shared" si="1"/>
        <v>0</v>
      </c>
    </row>
    <row r="40" spans="1:7" x14ac:dyDescent="0.2">
      <c r="A40" s="15" t="s">
        <v>46</v>
      </c>
      <c r="B40" s="3">
        <v>0</v>
      </c>
      <c r="C40" s="3">
        <v>0</v>
      </c>
      <c r="D40" s="3">
        <f t="shared" si="0"/>
        <v>0</v>
      </c>
      <c r="E40" s="3">
        <v>0</v>
      </c>
      <c r="F40" s="3">
        <v>0</v>
      </c>
      <c r="G40" s="3">
        <f t="shared" si="1"/>
        <v>0</v>
      </c>
    </row>
    <row r="41" spans="1:7" x14ac:dyDescent="0.2">
      <c r="A41" s="15" t="s">
        <v>47</v>
      </c>
      <c r="B41" s="3">
        <v>0</v>
      </c>
      <c r="C41" s="3">
        <v>0</v>
      </c>
      <c r="D41" s="3">
        <f t="shared" si="0"/>
        <v>0</v>
      </c>
      <c r="E41" s="3">
        <v>0</v>
      </c>
      <c r="F41" s="3">
        <v>0</v>
      </c>
      <c r="G41" s="3">
        <f t="shared" si="1"/>
        <v>0</v>
      </c>
    </row>
    <row r="42" spans="1:7" x14ac:dyDescent="0.2">
      <c r="A42" s="9" t="s">
        <v>48</v>
      </c>
      <c r="B42" s="11">
        <f>SUM(B43:B51)</f>
        <v>36952000.759999998</v>
      </c>
      <c r="C42" s="11">
        <f>SUM(C43:C51)</f>
        <v>1246913.5299999998</v>
      </c>
      <c r="D42" s="11">
        <f t="shared" si="0"/>
        <v>38198914.289999999</v>
      </c>
      <c r="E42" s="11">
        <f>SUM(E43:E51)</f>
        <v>11452637.609999999</v>
      </c>
      <c r="F42" s="11">
        <f>SUM(F43:F51)</f>
        <v>11452637.609999999</v>
      </c>
      <c r="G42" s="11">
        <f t="shared" si="1"/>
        <v>26746276.68</v>
      </c>
    </row>
    <row r="43" spans="1:7" x14ac:dyDescent="0.2">
      <c r="A43" s="15" t="s">
        <v>49</v>
      </c>
      <c r="B43" s="3">
        <v>34981664.759999998</v>
      </c>
      <c r="C43" s="3">
        <v>-459732.04</v>
      </c>
      <c r="D43" s="3">
        <f t="shared" si="0"/>
        <v>34521932.719999999</v>
      </c>
      <c r="E43" s="3">
        <v>8912967.9499999993</v>
      </c>
      <c r="F43" s="3">
        <v>8912967.9499999993</v>
      </c>
      <c r="G43" s="3">
        <f t="shared" si="1"/>
        <v>25608964.77</v>
      </c>
    </row>
    <row r="44" spans="1:7" x14ac:dyDescent="0.2">
      <c r="A44" s="15" t="s">
        <v>50</v>
      </c>
      <c r="B44" s="3">
        <v>158373</v>
      </c>
      <c r="C44" s="3">
        <v>260730.53</v>
      </c>
      <c r="D44" s="3">
        <f t="shared" si="0"/>
        <v>419103.53</v>
      </c>
      <c r="E44" s="3">
        <v>325050.71999999997</v>
      </c>
      <c r="F44" s="3">
        <v>325050.71999999997</v>
      </c>
      <c r="G44" s="3">
        <f t="shared" si="1"/>
        <v>94052.810000000056</v>
      </c>
    </row>
    <row r="45" spans="1:7" x14ac:dyDescent="0.2">
      <c r="A45" s="15" t="s">
        <v>51</v>
      </c>
      <c r="B45" s="3">
        <v>0</v>
      </c>
      <c r="C45" s="3">
        <v>0</v>
      </c>
      <c r="D45" s="3">
        <f t="shared" si="0"/>
        <v>0</v>
      </c>
      <c r="E45" s="3">
        <v>0</v>
      </c>
      <c r="F45" s="3">
        <v>0</v>
      </c>
      <c r="G45" s="3">
        <f t="shared" si="1"/>
        <v>0</v>
      </c>
    </row>
    <row r="46" spans="1:7" x14ac:dyDescent="0.2">
      <c r="A46" s="15" t="s">
        <v>52</v>
      </c>
      <c r="B46" s="3">
        <v>397763</v>
      </c>
      <c r="C46" s="3">
        <v>1367100</v>
      </c>
      <c r="D46" s="3">
        <f t="shared" si="0"/>
        <v>1764863</v>
      </c>
      <c r="E46" s="3">
        <v>1367100</v>
      </c>
      <c r="F46" s="3">
        <v>1367100</v>
      </c>
      <c r="G46" s="3">
        <f t="shared" si="1"/>
        <v>397763</v>
      </c>
    </row>
    <row r="47" spans="1:7" x14ac:dyDescent="0.2">
      <c r="A47" s="15" t="s">
        <v>53</v>
      </c>
      <c r="B47" s="3">
        <v>0</v>
      </c>
      <c r="C47" s="3">
        <v>0</v>
      </c>
      <c r="D47" s="3">
        <f t="shared" si="0"/>
        <v>0</v>
      </c>
      <c r="E47" s="3">
        <v>0</v>
      </c>
      <c r="F47" s="3">
        <v>0</v>
      </c>
      <c r="G47" s="3">
        <f t="shared" si="1"/>
        <v>0</v>
      </c>
    </row>
    <row r="48" spans="1:7" x14ac:dyDescent="0.2">
      <c r="A48" s="15" t="s">
        <v>54</v>
      </c>
      <c r="B48" s="3">
        <v>889200</v>
      </c>
      <c r="C48" s="3">
        <v>25742.9</v>
      </c>
      <c r="D48" s="3">
        <f t="shared" si="0"/>
        <v>914942.9</v>
      </c>
      <c r="E48" s="3">
        <v>269613.90000000002</v>
      </c>
      <c r="F48" s="3">
        <v>269613.90000000002</v>
      </c>
      <c r="G48" s="3">
        <f t="shared" si="1"/>
        <v>645329</v>
      </c>
    </row>
    <row r="49" spans="1:7" x14ac:dyDescent="0.2">
      <c r="A49" s="15" t="s">
        <v>55</v>
      </c>
      <c r="B49" s="3">
        <v>0</v>
      </c>
      <c r="C49" s="3">
        <v>0</v>
      </c>
      <c r="D49" s="3">
        <f t="shared" si="0"/>
        <v>0</v>
      </c>
      <c r="E49" s="3">
        <v>0</v>
      </c>
      <c r="F49" s="3">
        <v>0</v>
      </c>
      <c r="G49" s="3">
        <f t="shared" si="1"/>
        <v>0</v>
      </c>
    </row>
    <row r="50" spans="1:7" x14ac:dyDescent="0.2">
      <c r="A50" s="15" t="s">
        <v>56</v>
      </c>
      <c r="B50" s="3">
        <v>0</v>
      </c>
      <c r="C50" s="3">
        <v>0</v>
      </c>
      <c r="D50" s="3">
        <f t="shared" si="0"/>
        <v>0</v>
      </c>
      <c r="E50" s="3">
        <v>0</v>
      </c>
      <c r="F50" s="3">
        <v>0</v>
      </c>
      <c r="G50" s="3">
        <f t="shared" si="1"/>
        <v>0</v>
      </c>
    </row>
    <row r="51" spans="1:7" x14ac:dyDescent="0.2">
      <c r="A51" s="15" t="s">
        <v>57</v>
      </c>
      <c r="B51" s="3">
        <v>525000</v>
      </c>
      <c r="C51" s="3">
        <v>53072.14</v>
      </c>
      <c r="D51" s="3">
        <f t="shared" si="0"/>
        <v>578072.14</v>
      </c>
      <c r="E51" s="3">
        <v>577905.04</v>
      </c>
      <c r="F51" s="3">
        <v>577905.04</v>
      </c>
      <c r="G51" s="3">
        <f t="shared" si="1"/>
        <v>167.09999999997672</v>
      </c>
    </row>
    <row r="52" spans="1:7" x14ac:dyDescent="0.2">
      <c r="A52" s="9" t="s">
        <v>58</v>
      </c>
      <c r="B52" s="11">
        <f>SUM(B53:B55)</f>
        <v>0</v>
      </c>
      <c r="C52" s="11">
        <f>SUM(C53:C55)</f>
        <v>6127903.6600000001</v>
      </c>
      <c r="D52" s="11">
        <f t="shared" si="0"/>
        <v>6127903.6600000001</v>
      </c>
      <c r="E52" s="11">
        <f>SUM(E53:E55)</f>
        <v>5983818.04</v>
      </c>
      <c r="F52" s="11">
        <f>SUM(F53:F55)</f>
        <v>5983818.04</v>
      </c>
      <c r="G52" s="11">
        <f t="shared" si="1"/>
        <v>144085.62000000011</v>
      </c>
    </row>
    <row r="53" spans="1:7" x14ac:dyDescent="0.2">
      <c r="A53" s="15" t="s">
        <v>59</v>
      </c>
      <c r="B53" s="3">
        <v>0</v>
      </c>
      <c r="C53" s="3">
        <v>0</v>
      </c>
      <c r="D53" s="3">
        <f t="shared" si="0"/>
        <v>0</v>
      </c>
      <c r="E53" s="3">
        <v>0</v>
      </c>
      <c r="F53" s="3">
        <v>0</v>
      </c>
      <c r="G53" s="3">
        <f t="shared" si="1"/>
        <v>0</v>
      </c>
    </row>
    <row r="54" spans="1:7" x14ac:dyDescent="0.2">
      <c r="A54" s="15" t="s">
        <v>60</v>
      </c>
      <c r="B54" s="3">
        <v>0</v>
      </c>
      <c r="C54" s="3">
        <v>6127903.6600000001</v>
      </c>
      <c r="D54" s="3">
        <f t="shared" si="0"/>
        <v>6127903.6600000001</v>
      </c>
      <c r="E54" s="3">
        <v>5983818.04</v>
      </c>
      <c r="F54" s="3">
        <v>5983818.04</v>
      </c>
      <c r="G54" s="3">
        <f t="shared" si="1"/>
        <v>144085.62000000011</v>
      </c>
    </row>
    <row r="55" spans="1:7" x14ac:dyDescent="0.2">
      <c r="A55" s="15" t="s">
        <v>61</v>
      </c>
      <c r="B55" s="3">
        <v>0</v>
      </c>
      <c r="C55" s="3">
        <v>0</v>
      </c>
      <c r="D55" s="3">
        <f t="shared" si="0"/>
        <v>0</v>
      </c>
      <c r="E55" s="3">
        <v>0</v>
      </c>
      <c r="F55" s="3">
        <v>0</v>
      </c>
      <c r="G55" s="3">
        <f t="shared" si="1"/>
        <v>0</v>
      </c>
    </row>
    <row r="56" spans="1:7" x14ac:dyDescent="0.2">
      <c r="A56" s="9" t="s">
        <v>62</v>
      </c>
      <c r="B56" s="11">
        <f>SUM(B57:B63)</f>
        <v>13298480</v>
      </c>
      <c r="C56" s="11">
        <f>SUM(C57:C63)</f>
        <v>1828586.62</v>
      </c>
      <c r="D56" s="11">
        <f t="shared" si="0"/>
        <v>15127066.620000001</v>
      </c>
      <c r="E56" s="11">
        <f>SUM(E57:E63)</f>
        <v>0</v>
      </c>
      <c r="F56" s="11">
        <f>SUM(F57:F63)</f>
        <v>0</v>
      </c>
      <c r="G56" s="11">
        <f t="shared" si="1"/>
        <v>15127066.620000001</v>
      </c>
    </row>
    <row r="57" spans="1:7" x14ac:dyDescent="0.2">
      <c r="A57" s="15" t="s">
        <v>63</v>
      </c>
      <c r="B57" s="3">
        <v>0</v>
      </c>
      <c r="C57" s="3">
        <v>0</v>
      </c>
      <c r="D57" s="3">
        <f t="shared" si="0"/>
        <v>0</v>
      </c>
      <c r="E57" s="3">
        <v>0</v>
      </c>
      <c r="F57" s="3">
        <v>0</v>
      </c>
      <c r="G57" s="3">
        <f t="shared" si="1"/>
        <v>0</v>
      </c>
    </row>
    <row r="58" spans="1:7" x14ac:dyDescent="0.2">
      <c r="A58" s="15" t="s">
        <v>64</v>
      </c>
      <c r="B58" s="3">
        <v>0</v>
      </c>
      <c r="C58" s="3">
        <v>0</v>
      </c>
      <c r="D58" s="3">
        <f t="shared" si="0"/>
        <v>0</v>
      </c>
      <c r="E58" s="3">
        <v>0</v>
      </c>
      <c r="F58" s="3">
        <v>0</v>
      </c>
      <c r="G58" s="3">
        <f t="shared" si="1"/>
        <v>0</v>
      </c>
    </row>
    <row r="59" spans="1:7" x14ac:dyDescent="0.2">
      <c r="A59" s="15" t="s">
        <v>65</v>
      </c>
      <c r="B59" s="3">
        <v>0</v>
      </c>
      <c r="C59" s="3">
        <v>0</v>
      </c>
      <c r="D59" s="3">
        <f t="shared" si="0"/>
        <v>0</v>
      </c>
      <c r="E59" s="3">
        <v>0</v>
      </c>
      <c r="F59" s="3">
        <v>0</v>
      </c>
      <c r="G59" s="3">
        <f t="shared" si="1"/>
        <v>0</v>
      </c>
    </row>
    <row r="60" spans="1:7" x14ac:dyDescent="0.2">
      <c r="A60" s="15" t="s">
        <v>66</v>
      </c>
      <c r="B60" s="3">
        <v>0</v>
      </c>
      <c r="C60" s="3">
        <v>0</v>
      </c>
      <c r="D60" s="3">
        <f t="shared" si="0"/>
        <v>0</v>
      </c>
      <c r="E60" s="3">
        <v>0</v>
      </c>
      <c r="F60" s="3">
        <v>0</v>
      </c>
      <c r="G60" s="3">
        <f t="shared" si="1"/>
        <v>0</v>
      </c>
    </row>
    <row r="61" spans="1:7" x14ac:dyDescent="0.2">
      <c r="A61" s="15" t="s">
        <v>67</v>
      </c>
      <c r="B61" s="3">
        <v>0</v>
      </c>
      <c r="C61" s="3">
        <v>0</v>
      </c>
      <c r="D61" s="3">
        <f t="shared" si="0"/>
        <v>0</v>
      </c>
      <c r="E61" s="3">
        <v>0</v>
      </c>
      <c r="F61" s="3">
        <v>0</v>
      </c>
      <c r="G61" s="3">
        <f t="shared" si="1"/>
        <v>0</v>
      </c>
    </row>
    <row r="62" spans="1:7" x14ac:dyDescent="0.2">
      <c r="A62" s="15" t="s">
        <v>68</v>
      </c>
      <c r="B62" s="3">
        <v>0</v>
      </c>
      <c r="C62" s="3">
        <v>0</v>
      </c>
      <c r="D62" s="3">
        <f t="shared" si="0"/>
        <v>0</v>
      </c>
      <c r="E62" s="3">
        <v>0</v>
      </c>
      <c r="F62" s="3">
        <v>0</v>
      </c>
      <c r="G62" s="3">
        <f t="shared" si="1"/>
        <v>0</v>
      </c>
    </row>
    <row r="63" spans="1:7" x14ac:dyDescent="0.2">
      <c r="A63" s="15" t="s">
        <v>69</v>
      </c>
      <c r="B63" s="3">
        <v>13298480</v>
      </c>
      <c r="C63" s="3">
        <v>1828586.62</v>
      </c>
      <c r="D63" s="3">
        <f t="shared" si="0"/>
        <v>15127066.620000001</v>
      </c>
      <c r="E63" s="3">
        <v>0</v>
      </c>
      <c r="F63" s="3">
        <v>0</v>
      </c>
      <c r="G63" s="3">
        <f t="shared" si="1"/>
        <v>15127066.620000001</v>
      </c>
    </row>
    <row r="64" spans="1:7" x14ac:dyDescent="0.2">
      <c r="A64" s="9" t="s">
        <v>70</v>
      </c>
      <c r="B64" s="11">
        <f>SUM(B65:B67)</f>
        <v>0</v>
      </c>
      <c r="C64" s="11">
        <f>SUM(C65:C67)</f>
        <v>0</v>
      </c>
      <c r="D64" s="11">
        <f t="shared" si="0"/>
        <v>0</v>
      </c>
      <c r="E64" s="11">
        <f>SUM(E65:E67)</f>
        <v>0</v>
      </c>
      <c r="F64" s="11">
        <f>SUM(F65:F67)</f>
        <v>0</v>
      </c>
      <c r="G64" s="11">
        <f t="shared" si="1"/>
        <v>0</v>
      </c>
    </row>
    <row r="65" spans="1:7" x14ac:dyDescent="0.2">
      <c r="A65" s="15" t="s">
        <v>10</v>
      </c>
      <c r="B65" s="3">
        <v>0</v>
      </c>
      <c r="C65" s="3">
        <v>0</v>
      </c>
      <c r="D65" s="3">
        <f t="shared" si="0"/>
        <v>0</v>
      </c>
      <c r="E65" s="3">
        <v>0</v>
      </c>
      <c r="F65" s="3">
        <v>0</v>
      </c>
      <c r="G65" s="3">
        <f t="shared" si="1"/>
        <v>0</v>
      </c>
    </row>
    <row r="66" spans="1:7" x14ac:dyDescent="0.2">
      <c r="A66" s="15" t="s">
        <v>71</v>
      </c>
      <c r="B66" s="3">
        <v>0</v>
      </c>
      <c r="C66" s="3">
        <v>0</v>
      </c>
      <c r="D66" s="3">
        <f t="shared" si="0"/>
        <v>0</v>
      </c>
      <c r="E66" s="3">
        <v>0</v>
      </c>
      <c r="F66" s="3">
        <v>0</v>
      </c>
      <c r="G66" s="3">
        <f t="shared" si="1"/>
        <v>0</v>
      </c>
    </row>
    <row r="67" spans="1:7" x14ac:dyDescent="0.2">
      <c r="A67" s="15" t="s">
        <v>72</v>
      </c>
      <c r="B67" s="3">
        <v>0</v>
      </c>
      <c r="C67" s="3">
        <v>0</v>
      </c>
      <c r="D67" s="3">
        <f t="shared" si="0"/>
        <v>0</v>
      </c>
      <c r="E67" s="3">
        <v>0</v>
      </c>
      <c r="F67" s="3">
        <v>0</v>
      </c>
      <c r="G67" s="3">
        <f t="shared" si="1"/>
        <v>0</v>
      </c>
    </row>
    <row r="68" spans="1:7" x14ac:dyDescent="0.2">
      <c r="A68" s="9" t="s">
        <v>73</v>
      </c>
      <c r="B68" s="11">
        <f>SUM(B69:B75)</f>
        <v>0</v>
      </c>
      <c r="C68" s="11">
        <f>SUM(C69:C75)</f>
        <v>0</v>
      </c>
      <c r="D68" s="11">
        <f t="shared" si="0"/>
        <v>0</v>
      </c>
      <c r="E68" s="11">
        <f>SUM(E69:E75)</f>
        <v>0</v>
      </c>
      <c r="F68" s="11">
        <f>SUM(F69:F75)</f>
        <v>0</v>
      </c>
      <c r="G68" s="11">
        <f t="shared" si="1"/>
        <v>0</v>
      </c>
    </row>
    <row r="69" spans="1:7" x14ac:dyDescent="0.2">
      <c r="A69" s="15" t="s">
        <v>74</v>
      </c>
      <c r="B69" s="3">
        <v>0</v>
      </c>
      <c r="C69" s="3">
        <v>0</v>
      </c>
      <c r="D69" s="3">
        <f t="shared" ref="D69:D75" si="2">B69+C69</f>
        <v>0</v>
      </c>
      <c r="E69" s="3">
        <v>0</v>
      </c>
      <c r="F69" s="3">
        <v>0</v>
      </c>
      <c r="G69" s="3">
        <f t="shared" si="1"/>
        <v>0</v>
      </c>
    </row>
    <row r="70" spans="1:7" x14ac:dyDescent="0.2">
      <c r="A70" s="15" t="s">
        <v>75</v>
      </c>
      <c r="B70" s="3">
        <v>0</v>
      </c>
      <c r="C70" s="3">
        <v>0</v>
      </c>
      <c r="D70" s="3">
        <f t="shared" si="2"/>
        <v>0</v>
      </c>
      <c r="E70" s="3">
        <v>0</v>
      </c>
      <c r="F70" s="3">
        <v>0</v>
      </c>
      <c r="G70" s="3">
        <f t="shared" ref="G70:G75" si="3">D70-E70</f>
        <v>0</v>
      </c>
    </row>
    <row r="71" spans="1:7" x14ac:dyDescent="0.2">
      <c r="A71" s="15" t="s">
        <v>76</v>
      </c>
      <c r="B71" s="3">
        <v>0</v>
      </c>
      <c r="C71" s="3">
        <v>0</v>
      </c>
      <c r="D71" s="3">
        <f t="shared" si="2"/>
        <v>0</v>
      </c>
      <c r="E71" s="3">
        <v>0</v>
      </c>
      <c r="F71" s="3">
        <v>0</v>
      </c>
      <c r="G71" s="3">
        <f t="shared" si="3"/>
        <v>0</v>
      </c>
    </row>
    <row r="72" spans="1:7" x14ac:dyDescent="0.2">
      <c r="A72" s="15" t="s">
        <v>77</v>
      </c>
      <c r="B72" s="3">
        <v>0</v>
      </c>
      <c r="C72" s="3">
        <v>0</v>
      </c>
      <c r="D72" s="3">
        <f t="shared" si="2"/>
        <v>0</v>
      </c>
      <c r="E72" s="3">
        <v>0</v>
      </c>
      <c r="F72" s="3">
        <v>0</v>
      </c>
      <c r="G72" s="3">
        <f t="shared" si="3"/>
        <v>0</v>
      </c>
    </row>
    <row r="73" spans="1:7" x14ac:dyDescent="0.2">
      <c r="A73" s="15" t="s">
        <v>78</v>
      </c>
      <c r="B73" s="3">
        <v>0</v>
      </c>
      <c r="C73" s="3">
        <v>0</v>
      </c>
      <c r="D73" s="3">
        <f t="shared" si="2"/>
        <v>0</v>
      </c>
      <c r="E73" s="3">
        <v>0</v>
      </c>
      <c r="F73" s="3">
        <v>0</v>
      </c>
      <c r="G73" s="3">
        <f t="shared" si="3"/>
        <v>0</v>
      </c>
    </row>
    <row r="74" spans="1:7" x14ac:dyDescent="0.2">
      <c r="A74" s="15" t="s">
        <v>79</v>
      </c>
      <c r="B74" s="3">
        <v>0</v>
      </c>
      <c r="C74" s="3">
        <v>0</v>
      </c>
      <c r="D74" s="3">
        <f t="shared" si="2"/>
        <v>0</v>
      </c>
      <c r="E74" s="3">
        <v>0</v>
      </c>
      <c r="F74" s="3">
        <v>0</v>
      </c>
      <c r="G74" s="3">
        <f t="shared" si="3"/>
        <v>0</v>
      </c>
    </row>
    <row r="75" spans="1:7" x14ac:dyDescent="0.2">
      <c r="A75" s="16" t="s">
        <v>80</v>
      </c>
      <c r="B75" s="4">
        <v>0</v>
      </c>
      <c r="C75" s="4">
        <v>0</v>
      </c>
      <c r="D75" s="4">
        <f t="shared" si="2"/>
        <v>0</v>
      </c>
      <c r="E75" s="4">
        <v>0</v>
      </c>
      <c r="F75" s="4">
        <v>0</v>
      </c>
      <c r="G75" s="4">
        <f t="shared" si="3"/>
        <v>0</v>
      </c>
    </row>
    <row r="76" spans="1:7" x14ac:dyDescent="0.2">
      <c r="A76" s="17" t="s">
        <v>8</v>
      </c>
      <c r="B76" s="5">
        <f t="shared" ref="B76:G76" si="4">B4+B12+B22+B32+B42+B52+B56+B64+B68</f>
        <v>847718463.75999999</v>
      </c>
      <c r="C76" s="5">
        <f t="shared" si="4"/>
        <v>24034366.970000003</v>
      </c>
      <c r="D76" s="5">
        <f t="shared" si="4"/>
        <v>871752830.7299999</v>
      </c>
      <c r="E76" s="5">
        <f t="shared" si="4"/>
        <v>332548218.31000006</v>
      </c>
      <c r="F76" s="5">
        <f t="shared" si="4"/>
        <v>332530255.51000005</v>
      </c>
      <c r="G76" s="5">
        <f t="shared" si="4"/>
        <v>539204612.41999996</v>
      </c>
    </row>
    <row r="77" spans="1:7" x14ac:dyDescent="0.2"/>
    <row r="78" spans="1:7" ht="12.75" x14ac:dyDescent="0.2">
      <c r="A78" s="23" t="s">
        <v>82</v>
      </c>
      <c r="B78" s="23"/>
      <c r="C78" s="23"/>
      <c r="D78" s="23"/>
      <c r="E78" s="23"/>
      <c r="F78" s="23"/>
      <c r="G78" s="23"/>
    </row>
    <row r="79" spans="1:7" ht="12.75" x14ac:dyDescent="0.2">
      <c r="A79" s="12"/>
      <c r="B79" s="12"/>
      <c r="C79" s="12"/>
      <c r="D79" s="12"/>
      <c r="E79" s="12"/>
      <c r="F79" s="12"/>
      <c r="G79" s="12"/>
    </row>
    <row r="80" spans="1:7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</sheetData>
  <sheetProtection formatCells="0" formatColumns="0" formatRows="0" autoFilter="0"/>
  <mergeCells count="3">
    <mergeCell ref="A1:G1"/>
    <mergeCell ref="G2:G3"/>
    <mergeCell ref="A78:G78"/>
  </mergeCells>
  <printOptions horizontalCentered="1"/>
  <pageMargins left="0.31496062992125984" right="0.31496062992125984" top="0.78740157480314965" bottom="0.74803149606299213" header="0.31496062992125984" footer="0.31496062992125984"/>
  <pageSetup paperSize="9" scale="70" fitToHeight="0" orientation="portrait" r:id="rId1"/>
  <ignoredErrors>
    <ignoredError sqref="B34:G41 B58:G63 B42:C45 B52:C57 B69:G76 B64:C68 E64:G68 B4:C33 E4:G33" unlockedFormula="1"/>
    <ignoredError sqref="D53:G57 D42:G44 D52:G52 D46:D51 D64:D68 D45:G45 G46:G51 D4:D33" formula="1" unlockedFormula="1"/>
    <ignoredError sqref="E46:F51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0c865bf4-0f22-4e4d-b041-7b0c1657e5a8"/>
    <ds:schemaRef ds:uri="http://schemas.microsoft.com/office/2006/documentManagement/types"/>
    <ds:schemaRef ds:uri="http://schemas.microsoft.com/office/2006/metadata/properties"/>
    <ds:schemaRef ds:uri="6aa8a68a-ab09-4ac8-a697-fdce915bc567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COG</vt:lpstr>
      <vt:lpstr>COG!Área_de_impresión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Frida Sánchez Hidalgo</cp:lastModifiedBy>
  <cp:revision/>
  <cp:lastPrinted>2026-07-15T23:57:04Z</cp:lastPrinted>
  <dcterms:created xsi:type="dcterms:W3CDTF">2014-02-10T03:37:14Z</dcterms:created>
  <dcterms:modified xsi:type="dcterms:W3CDTF">2026-07-21T22:13:53Z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