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15240" windowHeight="7695" tabRatio="946" firstSheet="1" activeTab="2"/>
  </bookViews>
  <sheets>
    <sheet name="Hoja1" sheetId="24" state="hidden" r:id="rId1"/>
    <sheet name="Notas" sheetId="50" r:id="rId2"/>
    <sheet name="NOT D_01" sheetId="49" r:id="rId3"/>
  </sheets>
  <definedNames>
    <definedName name="_xlnm._FilterDatabase" localSheetId="2" hidden="1">'NOT D_01'!$A$70:$K$156</definedName>
    <definedName name="_xlnm.Print_Area" localSheetId="2">'NOT D_01'!$A$1:$I$922</definedName>
  </definedNames>
  <calcPr calcId="145621"/>
</workbook>
</file>

<file path=xl/calcChain.xml><?xml version="1.0" encoding="utf-8"?>
<calcChain xmlns="http://schemas.openxmlformats.org/spreadsheetml/2006/main">
  <c r="C671" i="49" l="1"/>
  <c r="G388" i="49"/>
  <c r="F388" i="49"/>
  <c r="E388" i="49"/>
  <c r="D388" i="49"/>
  <c r="C388" i="49"/>
  <c r="G386" i="49"/>
  <c r="F386" i="49"/>
  <c r="E386" i="49"/>
  <c r="D386" i="49"/>
  <c r="C386" i="49"/>
  <c r="G372" i="49"/>
  <c r="F372" i="49"/>
  <c r="E372" i="49"/>
  <c r="D372" i="49"/>
  <c r="C372" i="49"/>
  <c r="G368" i="49"/>
  <c r="F368" i="49"/>
  <c r="E368" i="49"/>
  <c r="D368" i="49"/>
  <c r="D392" i="49" s="1"/>
  <c r="C368" i="49"/>
  <c r="E392" i="49" l="1"/>
  <c r="F392" i="49"/>
  <c r="C392" i="49"/>
  <c r="G392" i="49"/>
  <c r="C911" i="49" l="1"/>
  <c r="C820" i="49"/>
  <c r="C782" i="49"/>
  <c r="E335" i="49"/>
  <c r="E323" i="49"/>
  <c r="E311" i="49"/>
  <c r="E290" i="49"/>
  <c r="C793" i="49"/>
  <c r="D734" i="49"/>
  <c r="C734" i="49"/>
  <c r="D703" i="49"/>
  <c r="C703" i="49"/>
  <c r="C533" i="49"/>
  <c r="C507" i="49"/>
  <c r="C489" i="49"/>
  <c r="C442" i="49"/>
  <c r="C434" i="49"/>
  <c r="C426" i="49"/>
  <c r="C418" i="49"/>
  <c r="C410" i="49"/>
  <c r="G402" i="49"/>
  <c r="F402" i="49"/>
  <c r="E402" i="49"/>
  <c r="D402" i="49"/>
  <c r="C402" i="49"/>
  <c r="C361" i="49"/>
  <c r="C352" i="49"/>
  <c r="D335" i="49"/>
  <c r="C335" i="49"/>
  <c r="D323" i="49"/>
  <c r="C323" i="49"/>
  <c r="D311" i="49"/>
  <c r="C311" i="49"/>
  <c r="E300" i="49"/>
  <c r="D300" i="49"/>
  <c r="C300" i="49"/>
  <c r="D290" i="49"/>
  <c r="C290" i="49"/>
  <c r="E266" i="49"/>
  <c r="D266" i="49"/>
  <c r="C266" i="49"/>
  <c r="E256" i="49"/>
  <c r="D256" i="49"/>
  <c r="C256" i="49"/>
  <c r="D246" i="49"/>
  <c r="C246" i="49"/>
  <c r="E222" i="49"/>
  <c r="D222" i="49"/>
  <c r="C222" i="49"/>
  <c r="C210" i="49"/>
  <c r="C200" i="49"/>
  <c r="C191" i="49"/>
  <c r="C181" i="49"/>
  <c r="G65" i="49"/>
  <c r="F65" i="49"/>
  <c r="E65" i="49"/>
  <c r="D65" i="49"/>
  <c r="C65" i="49"/>
  <c r="G55" i="49"/>
  <c r="F55" i="49"/>
  <c r="E55" i="49"/>
  <c r="D55" i="49"/>
  <c r="C55" i="49"/>
  <c r="C43" i="49"/>
  <c r="C33" i="49"/>
  <c r="C23" i="49"/>
  <c r="C12" i="49"/>
  <c r="G161" i="49"/>
  <c r="F161" i="49"/>
  <c r="E161" i="49"/>
  <c r="D161" i="49"/>
  <c r="C161" i="49"/>
  <c r="G151" i="49"/>
  <c r="F151" i="49"/>
  <c r="E151" i="49"/>
  <c r="D151" i="49"/>
  <c r="C151" i="49"/>
  <c r="G141" i="49"/>
  <c r="F141" i="49"/>
  <c r="E141" i="49"/>
  <c r="D141" i="49"/>
  <c r="C141" i="49"/>
  <c r="G131" i="49"/>
  <c r="F131" i="49"/>
  <c r="E131" i="49"/>
  <c r="D131" i="49"/>
  <c r="C131" i="49"/>
  <c r="G121" i="49"/>
  <c r="F121" i="49"/>
  <c r="E121" i="49"/>
  <c r="D121" i="49"/>
  <c r="C121" i="49"/>
  <c r="G111" i="49"/>
  <c r="F111" i="49"/>
  <c r="E111" i="49"/>
  <c r="D111" i="49"/>
  <c r="C111" i="49"/>
  <c r="G101" i="49"/>
  <c r="F101" i="49"/>
  <c r="E101" i="49"/>
  <c r="D101" i="49"/>
  <c r="C101" i="49"/>
  <c r="G91" i="49"/>
  <c r="F91" i="49"/>
  <c r="E91" i="49"/>
  <c r="D91" i="49"/>
  <c r="G81" i="49"/>
  <c r="F81" i="49"/>
  <c r="E81" i="49"/>
  <c r="D81" i="49"/>
  <c r="C81" i="49"/>
  <c r="E734" i="49"/>
  <c r="C91" i="49"/>
  <c r="E246" i="49"/>
  <c r="D782" i="49" l="1"/>
  <c r="C878" i="49"/>
  <c r="D793" i="49"/>
  <c r="E703" i="49"/>
  <c r="E782" i="49"/>
  <c r="D671" i="49" l="1"/>
  <c r="D820" i="49"/>
</calcChain>
</file>

<file path=xl/sharedStrings.xml><?xml version="1.0" encoding="utf-8"?>
<sst xmlns="http://schemas.openxmlformats.org/spreadsheetml/2006/main" count="1475" uniqueCount="894">
  <si>
    <t>INFORMACION CONTABLE</t>
  </si>
  <si>
    <t>ESF-01</t>
  </si>
  <si>
    <t>FONDOS CON AFECTACIÓN ESPECÍFICA E INVERSIONES FINANCIERAS</t>
  </si>
  <si>
    <t>ESF-02</t>
  </si>
  <si>
    <t>CONTRIBUCIONES POR RECUPERAR</t>
  </si>
  <si>
    <t>ESF-03</t>
  </si>
  <si>
    <t>CONTRIBUCIONES POR RECUPERAR CORTO PLAZO</t>
  </si>
  <si>
    <t>ESF-05</t>
  </si>
  <si>
    <t>INVENTARIO Y ALMACENES</t>
  </si>
  <si>
    <t>ESF-06</t>
  </si>
  <si>
    <t>FIDEICOMISOS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</si>
  <si>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</si>
  <si>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</si>
  <si>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</si>
  <si>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</si>
  <si>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</si>
  <si>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</si>
  <si>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</si>
  <si>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</si>
  <si>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</si>
  <si>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</si>
  <si>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</si>
  <si>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</si>
  <si>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</si>
  <si>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DIFERIDOS Y OTROS PASIVOS</t>
  </si>
  <si>
    <t>ESF-14</t>
  </si>
  <si>
    <t>OTROS PASIVOS CIRCULANTES</t>
  </si>
  <si>
    <t>ESF-15</t>
  </si>
  <si>
    <t>DEUDA PÚBLICA A LARGO PLAZO</t>
  </si>
  <si>
    <t>INGRESOS</t>
  </si>
  <si>
    <t>OTROS INGRESOS</t>
  </si>
  <si>
    <t>GASTOS</t>
  </si>
  <si>
    <t>VHP-01</t>
  </si>
  <si>
    <t>PATRIMONIO CONTRIBUIDO</t>
  </si>
  <si>
    <t>VHP-02</t>
  </si>
  <si>
    <t>PATRIMONIO GENERADO</t>
  </si>
  <si>
    <t>EFE-01</t>
  </si>
  <si>
    <t>FLUJO DE EFECTIVO</t>
  </si>
  <si>
    <t>EFE-02</t>
  </si>
  <si>
    <t>ADQ. BIENES MUEBLES E INMUEBLES</t>
  </si>
  <si>
    <t>CUENTA</t>
  </si>
  <si>
    <t>NOMBRE DE LA CUENTA</t>
  </si>
  <si>
    <t>MONTO</t>
  </si>
  <si>
    <t>TIPO</t>
  </si>
  <si>
    <t>IMPORTE</t>
  </si>
  <si>
    <t>A 90 días</t>
  </si>
  <si>
    <t>A 180 días</t>
  </si>
  <si>
    <t>A 365 días</t>
  </si>
  <si>
    <t>+ 365 días</t>
  </si>
  <si>
    <t>CARACTERÍSTICAS</t>
  </si>
  <si>
    <t>ESTATUS DEL ADEUDO</t>
  </si>
  <si>
    <t>1140    INVENTARIOS</t>
  </si>
  <si>
    <t>NOTA:    ESF-05</t>
  </si>
  <si>
    <t>MÉTODO</t>
  </si>
  <si>
    <t>1150    ALMACENES</t>
  </si>
  <si>
    <t>1230    BIENES INMUEBLES, INFRAESTRUCTURA Y CONSTRUCCIONES EN PROCESO</t>
  </si>
  <si>
    <t>NOTA:       ESF-08</t>
  </si>
  <si>
    <t>SALDO INICIAL</t>
  </si>
  <si>
    <t>SALDO FINAL</t>
  </si>
  <si>
    <t>FLUJO</t>
  </si>
  <si>
    <t>CRITERIO</t>
  </si>
  <si>
    <t>1240    BIENES MUEBLES</t>
  </si>
  <si>
    <t>NOTA:        ESF-09</t>
  </si>
  <si>
    <t>NOTA:       ESF-09</t>
  </si>
  <si>
    <t>NOTA:        ESF-10</t>
  </si>
  <si>
    <t>1280        ESTIMACIONES Y DETERIOROS</t>
  </si>
  <si>
    <t>TEXTO LIBRE</t>
  </si>
  <si>
    <t>Informar los criterios utilizados para la determinación de las estimaciones; por ejemplo: estimación de cuentas incobrables, estimación de inventarios, deterioro de activos biológicos  y cualquier otra que aplique.</t>
  </si>
  <si>
    <t>NOTA:   ESF-11</t>
  </si>
  <si>
    <t xml:space="preserve">NOTA:         ESF-12 </t>
  </si>
  <si>
    <t>NOTA:         ESF-13</t>
  </si>
  <si>
    <t>NATURALEZA</t>
  </si>
  <si>
    <t>NOTA:   ERA-01</t>
  </si>
  <si>
    <t>%  GASTO</t>
  </si>
  <si>
    <t>EXPLICACIÓN</t>
  </si>
  <si>
    <t>NOTA:    VHP-01</t>
  </si>
  <si>
    <t>MODIFICACION</t>
  </si>
  <si>
    <t>NOTA:        VHP-02</t>
  </si>
  <si>
    <t>NOTA:         EFE-01</t>
  </si>
  <si>
    <t>NOTA:     EFE-02</t>
  </si>
  <si>
    <t>% SUB</t>
  </si>
  <si>
    <t>3100    HACIENDA PÚBLICA/PATRIMONIO CONTRIBUIDO</t>
  </si>
  <si>
    <t>3200    HACIENDA PÚBLICA/PATRIMONIO GENERADO</t>
  </si>
  <si>
    <t>1250    ACTIVOS INTANGIBLES</t>
  </si>
  <si>
    <t>1290    OTROS ACTIVOS NO CIRCULANTES</t>
  </si>
  <si>
    <t>1270    ACTIVOS DIFERIDOS</t>
  </si>
  <si>
    <t>2240    PASIVO DIFERIDO A LARGO PLAZO</t>
  </si>
  <si>
    <t>1110    FLUJO DE EFECTIVO</t>
  </si>
  <si>
    <t>NOTAS</t>
  </si>
  <si>
    <t>DESCRIPCIÓN</t>
  </si>
  <si>
    <t>99by</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</si>
  <si>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</si>
  <si>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</si>
  <si>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</si>
  <si>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</si>
  <si>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</si>
  <si>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</si>
  <si>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</si>
  <si>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</si>
  <si>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</si>
  <si>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</si>
  <si>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</si>
  <si>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</si>
  <si>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</si>
  <si>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</si>
  <si>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</si>
  <si>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</si>
  <si>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Adeudos de ejercicios fiscales anteriores (ADEFAS)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</si>
  <si>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</si>
  <si>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</si>
  <si>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</si>
  <si>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</si>
  <si>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</si>
  <si>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4. Total de Gasto Contable (4 = 1 - 2 + 3)</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</si>
  <si>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</si>
  <si>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</si>
  <si>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</si>
  <si>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</si>
  <si>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</si>
  <si>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</si>
  <si>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</si>
  <si>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</si>
  <si>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</si>
  <si>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</si>
  <si>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</si>
  <si>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4. Ingresos Contables (4 = 1 + 2 - 3)</t>
  </si>
  <si>
    <t>CONCILIACIÓN ENTRE LOS INGRESOS PRESUPUESTARIOS Y CONTABLES</t>
  </si>
  <si>
    <t>CONCILIACIÓN ENTRE LOS EGRESOS PRESUPUESTARIOS Y LOS GASTOS CONTABLES</t>
  </si>
  <si>
    <t>I. NOTAS DE DESGLOSE:</t>
  </si>
  <si>
    <t>Amortización de la deuda pública</t>
  </si>
  <si>
    <t>Otros ingresos presupuestarios no contables</t>
  </si>
  <si>
    <t>Otros egresos presupuestales no contables</t>
  </si>
  <si>
    <t>Otros gastos</t>
  </si>
  <si>
    <t>Otros gastos contables no presupuestales</t>
  </si>
  <si>
    <t>3. Más gastos contables no presupuestales</t>
  </si>
  <si>
    <t>00</t>
  </si>
  <si>
    <t>5000    GASTOS Y OTRAS PERDIDAS</t>
  </si>
  <si>
    <t>2160    FONDOS Y BIENES DE TERCEROS EN GARANTÍA Y/O ADMINISTRACION A CORTO PLAZO</t>
  </si>
  <si>
    <t>5800-6100-6300</t>
  </si>
  <si>
    <t>Conciliacion_Ig</t>
  </si>
  <si>
    <t>Conciliacion_Eg</t>
  </si>
  <si>
    <t>NOTA:     EFE-03</t>
  </si>
  <si>
    <t>TOTAL_1140</t>
  </si>
  <si>
    <t>TOTAL_1150</t>
  </si>
  <si>
    <t>TOTAL_1240</t>
  </si>
  <si>
    <t>TOTAL_1250</t>
  </si>
  <si>
    <t>TOTAL_1270</t>
  </si>
  <si>
    <t>TOTAL_1290</t>
  </si>
  <si>
    <t>1190    OTROS ACTIVOS CIRCULANTES</t>
  </si>
  <si>
    <t>TOTAL_1190</t>
  </si>
  <si>
    <t>2110    CUENTAS POR PAGAR A CORTO PLAZO</t>
  </si>
  <si>
    <t>2120   DOCUMENTOS POR PAGAR A CORTO PLAZO</t>
  </si>
  <si>
    <t>TOTAL_2110</t>
  </si>
  <si>
    <t>TOTAL_2120</t>
  </si>
  <si>
    <t>2250    FONDOS Y BIENES DE TERCEROS EN GARANTÍA Y/O ADMINISTRACION A LARGO PLAZO</t>
  </si>
  <si>
    <t>TOTAL_2160</t>
  </si>
  <si>
    <t>TOTAL_2250</t>
  </si>
  <si>
    <t>TOTAL_2240</t>
  </si>
  <si>
    <t>NOTA:         ESF-14</t>
  </si>
  <si>
    <t>4100  INGRESOS DE GESTIÓN</t>
  </si>
  <si>
    <t>4200  PARTICIPACIONES, APORTACIONES, TRANSFERENCIAS, ASIGNACIONES, SUBSIDIOS Y OTRAS AYUDAS</t>
  </si>
  <si>
    <t>TOTAL_4100</t>
  </si>
  <si>
    <t>EFE-03</t>
  </si>
  <si>
    <t>CONCILIACIÓN DEL FLUJO DE EFECTIVO</t>
  </si>
  <si>
    <t>1130    DERECHOS A RECIBIR BIENES O SERVICIOS</t>
  </si>
  <si>
    <t>TOTAL_4200</t>
  </si>
  <si>
    <t>TOTAL_3100</t>
  </si>
  <si>
    <t>TOTAL_3200</t>
  </si>
  <si>
    <t>1230  BIENES INMUEBLES, INFRAESTRUCTURA Y CONSTRUCCIONES EN PROCESO</t>
  </si>
  <si>
    <t>1240 Y 1250  BIENES MUEBLES E INTANGIBLES</t>
  </si>
  <si>
    <t>NOTA:    EA-03</t>
  </si>
  <si>
    <t>NOTA:   EA-01</t>
  </si>
  <si>
    <t>EA-01</t>
  </si>
  <si>
    <t>EA-03</t>
  </si>
  <si>
    <t>OTROS GASTOS Y PÉRDIDAS EXTRAORDINARIAS</t>
  </si>
  <si>
    <t>Estimaciones por pérdida o deterioro de activos circulantes</t>
  </si>
  <si>
    <t>Estimaciones por pérdida o deterioro de activos no circulantes</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</si>
  <si>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</si>
  <si>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</si>
  <si>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</si>
  <si>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</si>
  <si>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</si>
  <si>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</si>
  <si>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</si>
  <si>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</si>
  <si>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</si>
  <si>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</si>
  <si>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</si>
  <si>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</si>
  <si>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</si>
  <si>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</si>
  <si>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</si>
  <si>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</si>
  <si>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</si>
  <si>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</si>
  <si>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Resultado por posición monetaria</t>
  </si>
  <si>
    <t>Pérdidas por participación patrimonial</t>
  </si>
  <si>
    <t>Otros gastos varios</t>
  </si>
  <si>
    <t>INVERSIÓN PÚBLICA</t>
  </si>
  <si>
    <t>Inversión pública no capitalizable</t>
  </si>
  <si>
    <t>Construcción en bienes no capitalizable</t>
  </si>
  <si>
    <t>ESF-04</t>
  </si>
  <si>
    <t>BIENES DISPONIBLES PARA SU TRANSFORMACIÓN ESTIMACIONES Y DETERIOROS</t>
  </si>
  <si>
    <t>Bajo protesta de decir verdad declaramos que los Estados Financieros y sus notas, son razonablemente correctos y son responsabilidad del emisor.</t>
  </si>
  <si>
    <t>1114    INVERSIONES TEMPORALES (HASTA 3 MESES)</t>
  </si>
  <si>
    <t>NOTA:   ESF-01</t>
  </si>
  <si>
    <t>MONTO PARCIAL</t>
  </si>
  <si>
    <t>TOTAL_1114</t>
  </si>
  <si>
    <t>1115    FONDOS CON AFECTACIÓN ESPECÍFICA</t>
  </si>
  <si>
    <t>TOTAL_1115</t>
  </si>
  <si>
    <t>1121    INVERSIONES FINANCIERAS DE CORTO PLAZO</t>
  </si>
  <si>
    <t>TOTAL_1121</t>
  </si>
  <si>
    <t>1211    INVERSIONES A LARGO PLAZO</t>
  </si>
  <si>
    <t>TOTAL_1211</t>
  </si>
  <si>
    <t>1122    CUENTAS POR COBRAR A CORTO PLAZO</t>
  </si>
  <si>
    <t>NOTA:   ESF-02</t>
  </si>
  <si>
    <t>2014</t>
  </si>
  <si>
    <t>2013</t>
  </si>
  <si>
    <t>2012</t>
  </si>
  <si>
    <t>TOTAL_1122</t>
  </si>
  <si>
    <t>1124    INGRESOS POR RECUPERAR A CORTO PLAZO</t>
  </si>
  <si>
    <t>TOTAL_1124</t>
  </si>
  <si>
    <t xml:space="preserve">        BIENES DISPONIBLES PARA SU TRANSFORMACIÓN ESTIMACIONES Y DETERIOROS</t>
  </si>
  <si>
    <t>NOTA:        ESF-04</t>
  </si>
  <si>
    <t>Esta nota aplica para aquellos entes públicos que realicen algún proceso de transformación y/o elaboración de bienes.</t>
  </si>
  <si>
    <t>1213    FIDEICOMISOS, MANDATOS Y CONTRATOS ANÁLOGOS</t>
  </si>
  <si>
    <t xml:space="preserve">NOTA:        ESF-06 </t>
  </si>
  <si>
    <t>CARATERÍSTICAS</t>
  </si>
  <si>
    <t>NOMBRE DEL FIDEICOMISO</t>
  </si>
  <si>
    <t>OBJETO DEL FIDEICOMISO</t>
  </si>
  <si>
    <t>TOTAL_1213</t>
  </si>
  <si>
    <t>1214    PARTICIPACIONES Y APORTACIONES DE CAPITAL</t>
  </si>
  <si>
    <t>NOTA:        ESF-07</t>
  </si>
  <si>
    <t xml:space="preserve">EMPRESA/OPDes </t>
  </si>
  <si>
    <t>TOTAL_1214</t>
  </si>
  <si>
    <t>1123    DEUDORES DIVERSOS POR COBRAR A CORTO PLAZO</t>
  </si>
  <si>
    <t>NOTA:   ESF-03</t>
  </si>
  <si>
    <t>TOTAL_1123</t>
  </si>
  <si>
    <t>1125    DEUDORES POR ANTICIPOS DE TESORERÍA A CORTO PLAZO</t>
  </si>
  <si>
    <t>TOTAL_1125</t>
  </si>
  <si>
    <t>1126    PRÉSTAMOS OTORGADOS A CORTO PLAZO</t>
  </si>
  <si>
    <t>TOTAL_1126</t>
  </si>
  <si>
    <t>1129    OTROS DERECHOS A RECIBIR EFECTIVO O EQUIVALENTES A CORTO PLAZO</t>
  </si>
  <si>
    <t>TOTAL_1129</t>
  </si>
  <si>
    <t>1221    DOCUMENTOS POR COBRAR A LARGO PLAZO</t>
  </si>
  <si>
    <t>TOTAL_1221</t>
  </si>
  <si>
    <t>1222    DEUDORES DIVERSOS A LARGO PLAZO</t>
  </si>
  <si>
    <t>TOTAL_1222</t>
  </si>
  <si>
    <t>1224    PRÉSTAMOS OTORGADOS A LARGO PLAZO</t>
  </si>
  <si>
    <t>TOTAL_1224</t>
  </si>
  <si>
    <t>1229    OTROS DERECHOS A RECIBIR EFECTIVO O EQUIVALENTES A LARGO PLAZO</t>
  </si>
  <si>
    <t>TOTAL_1229</t>
  </si>
  <si>
    <t>1261    DEPRECIACIÓN ACUMULADA DE BIENES INMUEBLES</t>
  </si>
  <si>
    <t>Método de depreciación</t>
  </si>
  <si>
    <t>Tasa</t>
  </si>
  <si>
    <t>TOTAL_1261</t>
  </si>
  <si>
    <t>1262    DEPRECIACIÓN ACUMULADA DE INFRAESTRUCTURA</t>
  </si>
  <si>
    <t>TOTAL_1262</t>
  </si>
  <si>
    <t>1263    DEPRECIACIÓN ACUMULADA DE BIENES MUEBLES</t>
  </si>
  <si>
    <t>TOTAL_1263</t>
  </si>
  <si>
    <t>1264    DETERIORO ACUMULADO DE ACTIVOS BIOLÓGICOS</t>
  </si>
  <si>
    <t>TOTAL_1264</t>
  </si>
  <si>
    <t>1265    AMORTIZACIÓN ACUMULADA DE ACTIVOS INTANGIBLES</t>
  </si>
  <si>
    <t>TOTAL_1265</t>
  </si>
  <si>
    <t>2159    OTROS PASIVOS DIFERIDOS A CORTO PLAZO</t>
  </si>
  <si>
    <t>TOTAL_2159</t>
  </si>
  <si>
    <t>2199    OTROS PASIVOS CIRCULANTES</t>
  </si>
  <si>
    <t>NOTA:     ESF-14</t>
  </si>
  <si>
    <t>TOTAL_2199</t>
  </si>
  <si>
    <t>TOTAL_1130</t>
  </si>
  <si>
    <t>TOTAL_1230</t>
  </si>
  <si>
    <t>TOTAL_5000</t>
  </si>
  <si>
    <t>TOTAL_1110</t>
  </si>
  <si>
    <t>TOTAL_1240 Y 1250</t>
  </si>
  <si>
    <t>111400300</t>
  </si>
  <si>
    <t>BANORTE PORTAFOLIO PRINCIPAL</t>
  </si>
  <si>
    <t>PORTAFOLIO</t>
  </si>
  <si>
    <t>111400301</t>
  </si>
  <si>
    <t>BANORTE PORTAFOLIO INGRESOS</t>
  </si>
  <si>
    <t>111400302</t>
  </si>
  <si>
    <t>BANORTE PORTAFOLIO EGRESOS</t>
  </si>
  <si>
    <t>111400401</t>
  </si>
  <si>
    <t>BANORTE MESA DE DINERO INGREOS</t>
  </si>
  <si>
    <t>MESA DE DINERO</t>
  </si>
  <si>
    <t>111400402</t>
  </si>
  <si>
    <t>BANORTE MESA DE DINERO EGRESOS</t>
  </si>
  <si>
    <t>111405800</t>
  </si>
  <si>
    <t>BANORTE MESA DE DINERO PRINCIPAL</t>
  </si>
  <si>
    <t>N/APLICA</t>
  </si>
  <si>
    <t>112200001</t>
  </si>
  <si>
    <t>CUENTAS POR COBRAR A CORTO PLAZO</t>
  </si>
  <si>
    <t>112400001</t>
  </si>
  <si>
    <t>INGRESOS POR RECUPERAR A CORTO PLAZO</t>
  </si>
  <si>
    <t>112300001</t>
  </si>
  <si>
    <t>DEUDORES DIVERSOS</t>
  </si>
  <si>
    <t>112300002</t>
  </si>
  <si>
    <t>GASTOS DE DIFUSION</t>
  </si>
  <si>
    <t>112300003</t>
  </si>
  <si>
    <t>GASTOS POR COMPROBAR</t>
  </si>
  <si>
    <t>112300009</t>
  </si>
  <si>
    <t>FINANCIAMIENTOS</t>
  </si>
  <si>
    <t>112300011</t>
  </si>
  <si>
    <t>ANTICIPOS DE NOMINA</t>
  </si>
  <si>
    <t>112300013</t>
  </si>
  <si>
    <t>GASTOS POR COMPROBAR P-4411</t>
  </si>
  <si>
    <t>112300014</t>
  </si>
  <si>
    <t>GASTOS POR COMPROBAR P-3852</t>
  </si>
  <si>
    <t>112300017</t>
  </si>
  <si>
    <t>GASTOS POR COMPROBAR P-3342</t>
  </si>
  <si>
    <t>112500001</t>
  </si>
  <si>
    <t>FONDO REVOLVENTE</t>
  </si>
  <si>
    <t>112500006</t>
  </si>
  <si>
    <t>FONDO REVOLVENTE DIRECCION OFS</t>
  </si>
  <si>
    <t>113100001</t>
  </si>
  <si>
    <t>ANT. PROVEEDORES P. DE SERV. CORTO</t>
  </si>
  <si>
    <t>113400001</t>
  </si>
  <si>
    <t>ANT. A CONTRATISTAS</t>
  </si>
  <si>
    <t>115112100</t>
  </si>
  <si>
    <t>MAT DE ADMON, EMISION DE DOCTOS Y</t>
  </si>
  <si>
    <t>PROMEDIO</t>
  </si>
  <si>
    <t>115122200</t>
  </si>
  <si>
    <t>ALIMENTOS Y UTENSILIOS</t>
  </si>
  <si>
    <t>115132400</t>
  </si>
  <si>
    <t>MAT Y ARTICULOS DE CONSTRUCCION Y</t>
  </si>
  <si>
    <t>115182900</t>
  </si>
  <si>
    <t>HERRAMIENTAS, REFACCIONES Y ACCESO</t>
  </si>
  <si>
    <t>123105811</t>
  </si>
  <si>
    <t>TERRENOS</t>
  </si>
  <si>
    <t>N/A</t>
  </si>
  <si>
    <t>123305831</t>
  </si>
  <si>
    <t>EDIFICIOS E INSTALACIONES</t>
  </si>
  <si>
    <t>123626221</t>
  </si>
  <si>
    <t>OBRA PUBLICA PARA CONSTRUCCION DE EDIFICIO</t>
  </si>
  <si>
    <t>124115111</t>
  </si>
  <si>
    <t>MUEBLES DE OFICINA Y ESTANTERIA</t>
  </si>
  <si>
    <t>MENSUAL LINEA RECTA</t>
  </si>
  <si>
    <t>124125111</t>
  </si>
  <si>
    <t>124125121</t>
  </si>
  <si>
    <t>124135151</t>
  </si>
  <si>
    <t>124145151</t>
  </si>
  <si>
    <t>124195191</t>
  </si>
  <si>
    <t>124215211</t>
  </si>
  <si>
    <t>EQUIPOS Y APARATOS AUDIVISUALES</t>
  </si>
  <si>
    <t>124415411</t>
  </si>
  <si>
    <t>124425411</t>
  </si>
  <si>
    <t>124495491</t>
  </si>
  <si>
    <t>124655651</t>
  </si>
  <si>
    <t>124665651</t>
  </si>
  <si>
    <t>124675671</t>
  </si>
  <si>
    <t>124695691</t>
  </si>
  <si>
    <t>OTROS EQUIPOS</t>
  </si>
  <si>
    <t>124715133</t>
  </si>
  <si>
    <t>126305111</t>
  </si>
  <si>
    <t>MENSUAL</t>
  </si>
  <si>
    <t>LINEA RECTA</t>
  </si>
  <si>
    <t>TASA DE LISR</t>
  </si>
  <si>
    <t>126305121</t>
  </si>
  <si>
    <t>126305151</t>
  </si>
  <si>
    <t>126305191</t>
  </si>
  <si>
    <t>126305211</t>
  </si>
  <si>
    <t>126305411</t>
  </si>
  <si>
    <t>126305491</t>
  </si>
  <si>
    <t>126305651</t>
  </si>
  <si>
    <t>126305671</t>
  </si>
  <si>
    <t>126305691</t>
  </si>
  <si>
    <t>126315111</t>
  </si>
  <si>
    <t>126315151</t>
  </si>
  <si>
    <t>126315651</t>
  </si>
  <si>
    <t>SOFTWARE</t>
  </si>
  <si>
    <t>MENSUAL EN EL AÑO</t>
  </si>
  <si>
    <t>LICENCIAS INFORMATICAS E INTELECTUALES</t>
  </si>
  <si>
    <t>126505911</t>
  </si>
  <si>
    <t>A.A. SOFTWARE</t>
  </si>
  <si>
    <t>126505971</t>
  </si>
  <si>
    <t>A.A. LICENCIAS INFORMATICAS E INTELECTUALES</t>
  </si>
  <si>
    <t>126515971</t>
  </si>
  <si>
    <t>CTA COMPL AA LICENCIAS INFORMATICAS E INTELECTUALES</t>
  </si>
  <si>
    <t>DERECHO S/BIENES EN REGIMEN DE ARRENDAMIENTO FINANCIERO</t>
  </si>
  <si>
    <t>POR TIEMPO-MENSUAL</t>
  </si>
  <si>
    <t>CYPEG OFS</t>
  </si>
  <si>
    <t>DEPOSITOS EN GARANTIA PLG</t>
  </si>
  <si>
    <t>BIENES EN ARRENDAMIENTO FINANCIERO</t>
  </si>
  <si>
    <t>OPCION A COMPRA AL FINALIZAR VIGENCIA DEL CONTRATO</t>
  </si>
  <si>
    <t>211100005</t>
  </si>
  <si>
    <t>PASIVOS CAPITULO 1000</t>
  </si>
  <si>
    <t>211200001</t>
  </si>
  <si>
    <t>PROVEEDORES DE BIENES Y/O SERVICIOS C PLAZO</t>
  </si>
  <si>
    <t>211200003</t>
  </si>
  <si>
    <t>ACREEDORES DIVERSOS VARIOS</t>
  </si>
  <si>
    <t>211209999</t>
  </si>
  <si>
    <t>ENTRADA DE MERCANCIAS Y RECEPCION DE FACTURAS</t>
  </si>
  <si>
    <t>211700001</t>
  </si>
  <si>
    <t>ISR RETENCIONES POR SALARIOS CONGR</t>
  </si>
  <si>
    <t>211700002</t>
  </si>
  <si>
    <t>ISR RETENCIONES POR SALARIOS OFS</t>
  </si>
  <si>
    <t>211700003</t>
  </si>
  <si>
    <t>ISR RETENCIONES POR ASIMILADOS CON</t>
  </si>
  <si>
    <t>211700004</t>
  </si>
  <si>
    <t>ISR RETENCIONES POR ASIMILADOS OFS</t>
  </si>
  <si>
    <t>211700005</t>
  </si>
  <si>
    <t>ISR RETENCIONES POR SERV. PROF. CO</t>
  </si>
  <si>
    <t>211700007</t>
  </si>
  <si>
    <t>ISR RETENCIONES POR ARREND. CONGRE</t>
  </si>
  <si>
    <t>211700011</t>
  </si>
  <si>
    <t>IMPTO ESTATAL POR SALARIOS CONGRES</t>
  </si>
  <si>
    <t>211700012</t>
  </si>
  <si>
    <t>IMPTO ESTATAL POR SALARIOS OFS</t>
  </si>
  <si>
    <t>211700013</t>
  </si>
  <si>
    <t>IMPTO ESTATAL POR ASIMILADOS CONGR</t>
  </si>
  <si>
    <t>211700014</t>
  </si>
  <si>
    <t>IMPTO ESTATAL POR ASIMILADOS OFS</t>
  </si>
  <si>
    <t>211700015</t>
  </si>
  <si>
    <t>IMPTO ESTATAL POR SERV. PROF. CONG</t>
  </si>
  <si>
    <t>211700017</t>
  </si>
  <si>
    <t>IMPTO ESTATAL POR ARRENDAMIENTO CO</t>
  </si>
  <si>
    <t>211700031</t>
  </si>
  <si>
    <t>RETENCIONES A CONTRATISTAS</t>
  </si>
  <si>
    <t>211900001</t>
  </si>
  <si>
    <t>FUNCIONARIOS Y EMPLEADOS C X P</t>
  </si>
  <si>
    <t>2111 PASIVOS CAPITULO 1000</t>
  </si>
  <si>
    <t>2112 PROVEEDORES POR PAGAR A CP</t>
  </si>
  <si>
    <t>2117 RETENCIONES Y CONTRIBUCIONES POR PAGAR A CORTO PLAZO</t>
  </si>
  <si>
    <t>2119 OTRAS CUENTAS POR PAGAR A CP</t>
  </si>
  <si>
    <t>421308357</t>
  </si>
  <si>
    <t>SECRETARIA DE OBRA PUBLICA</t>
  </si>
  <si>
    <t>421308360</t>
  </si>
  <si>
    <t>MUNICIPIO DE DOLORES</t>
  </si>
  <si>
    <t>421308366</t>
  </si>
  <si>
    <t>CEDAF</t>
  </si>
  <si>
    <t>421308377</t>
  </si>
  <si>
    <t>MUNICIPIO DE TIERRA BLANCA</t>
  </si>
  <si>
    <t>421308385</t>
  </si>
  <si>
    <t>MUNICIPIO DE LEON</t>
  </si>
  <si>
    <t>422109101</t>
  </si>
  <si>
    <t>TRANSFERENCIAS PARA SERVICIOS PERS</t>
  </si>
  <si>
    <t>422109102</t>
  </si>
  <si>
    <t>TRANSFERENCIAS PARA ADQ. DE MAT. Y</t>
  </si>
  <si>
    <t>422109103</t>
  </si>
  <si>
    <t>TRANSFERENCIAS PARA CONTRATACION D</t>
  </si>
  <si>
    <t>422109104</t>
  </si>
  <si>
    <t>TRANSFERENCIAS, ASIGNACIONES, SUBS</t>
  </si>
  <si>
    <t>422109107</t>
  </si>
  <si>
    <t>TRANSFERENCIAS PARA INVERSIONES FI</t>
  </si>
  <si>
    <t>422109109</t>
  </si>
  <si>
    <t>TRANSF P/DEUDA PUBLICA</t>
  </si>
  <si>
    <t>INTERES/RENDIMIENTOS BANCARIOS</t>
  </si>
  <si>
    <t>PRODUCTOS FINANCIEROS</t>
  </si>
  <si>
    <t>INTERES/RENDIMIENTOS BANCOMER PROY</t>
  </si>
  <si>
    <t>INTERES/RENDIMIENTOS PASIVOS LABOR</t>
  </si>
  <si>
    <t>CUENTA NUM. 0179423844 - NOMINA</t>
  </si>
  <si>
    <t>INVERSION OFS CONTRATO 0500134</t>
  </si>
  <si>
    <t>CUENTA NUM. 0507115256 - PROFI</t>
  </si>
  <si>
    <t>INVERSION NOMINA - CONTRATO 050161</t>
  </si>
  <si>
    <t>CUENTA 0650836886 - 1%  MILLAR</t>
  </si>
  <si>
    <t>BNTE CTA 0213938523</t>
  </si>
  <si>
    <t>BNTE CTA 0107647773</t>
  </si>
  <si>
    <t xml:space="preserve">VALES COMEDOR, PRIMAS N/DEVENGADAS, EXCEDENTES ESTACIONAMIENTOS, PAGO SINIESTROS POR ASEGURADORAS, LICITACIONES
</t>
  </si>
  <si>
    <t>511101111</t>
  </si>
  <si>
    <t>CONCEPTOS DE NOMINA QUE FORMAN PARTE DEL TABULADOR APROBADO</t>
  </si>
  <si>
    <t>511101131</t>
  </si>
  <si>
    <t>511201211</t>
  </si>
  <si>
    <t>511301311</t>
  </si>
  <si>
    <t>511301312</t>
  </si>
  <si>
    <t>511301321</t>
  </si>
  <si>
    <t>511301322</t>
  </si>
  <si>
    <t>511301341</t>
  </si>
  <si>
    <t>511301342</t>
  </si>
  <si>
    <t>511301343</t>
  </si>
  <si>
    <t>511301344</t>
  </si>
  <si>
    <t>511301345</t>
  </si>
  <si>
    <t>511401411</t>
  </si>
  <si>
    <t>511401412</t>
  </si>
  <si>
    <t>511401413</t>
  </si>
  <si>
    <t>511401442</t>
  </si>
  <si>
    <t>511401443</t>
  </si>
  <si>
    <t>511501511</t>
  </si>
  <si>
    <t>511501521</t>
  </si>
  <si>
    <t>511501541</t>
  </si>
  <si>
    <t>511501542</t>
  </si>
  <si>
    <t>511501551</t>
  </si>
  <si>
    <t>511501591</t>
  </si>
  <si>
    <t>511501592</t>
  </si>
  <si>
    <t>511501593</t>
  </si>
  <si>
    <t>512102111</t>
  </si>
  <si>
    <t>512102112</t>
  </si>
  <si>
    <t>512102121</t>
  </si>
  <si>
    <t>512102141</t>
  </si>
  <si>
    <t>512102151</t>
  </si>
  <si>
    <t>512102161</t>
  </si>
  <si>
    <t>512202211</t>
  </si>
  <si>
    <t>512202231</t>
  </si>
  <si>
    <t>512402461</t>
  </si>
  <si>
    <t>512402481</t>
  </si>
  <si>
    <t>512402491</t>
  </si>
  <si>
    <t>512502531</t>
  </si>
  <si>
    <t>512602611</t>
  </si>
  <si>
    <t>512702711</t>
  </si>
  <si>
    <t>512702721</t>
  </si>
  <si>
    <t>512902911</t>
  </si>
  <si>
    <t>512902941</t>
  </si>
  <si>
    <t>513103111</t>
  </si>
  <si>
    <t>513103131</t>
  </si>
  <si>
    <t>513103141</t>
  </si>
  <si>
    <t>513103151</t>
  </si>
  <si>
    <t>513103152</t>
  </si>
  <si>
    <t>513103161</t>
  </si>
  <si>
    <t>513103171</t>
  </si>
  <si>
    <t>513103172</t>
  </si>
  <si>
    <t>513103181</t>
  </si>
  <si>
    <t>513203211</t>
  </si>
  <si>
    <t>513203221</t>
  </si>
  <si>
    <t>513203231</t>
  </si>
  <si>
    <t>513203251</t>
  </si>
  <si>
    <t>513203291</t>
  </si>
  <si>
    <t>513303311</t>
  </si>
  <si>
    <t>513303312</t>
  </si>
  <si>
    <t>513303331</t>
  </si>
  <si>
    <t>513303341</t>
  </si>
  <si>
    <t>513303342</t>
  </si>
  <si>
    <t>513303361</t>
  </si>
  <si>
    <t>513303362</t>
  </si>
  <si>
    <t>513303381</t>
  </si>
  <si>
    <t>513403411</t>
  </si>
  <si>
    <t>513403452</t>
  </si>
  <si>
    <t>513403453</t>
  </si>
  <si>
    <t>513403471</t>
  </si>
  <si>
    <t>513503511</t>
  </si>
  <si>
    <t>513503521</t>
  </si>
  <si>
    <t>513503551</t>
  </si>
  <si>
    <t>513503571</t>
  </si>
  <si>
    <t>513503581</t>
  </si>
  <si>
    <t>513503591</t>
  </si>
  <si>
    <t>513603611</t>
  </si>
  <si>
    <t>513603612</t>
  </si>
  <si>
    <t>513603631</t>
  </si>
  <si>
    <t>513603641</t>
  </si>
  <si>
    <t>513603661</t>
  </si>
  <si>
    <t>513603691</t>
  </si>
  <si>
    <t>513603692</t>
  </si>
  <si>
    <t>513703711</t>
  </si>
  <si>
    <t>513703721</t>
  </si>
  <si>
    <t>513703751</t>
  </si>
  <si>
    <t>513703761</t>
  </si>
  <si>
    <t>513803821</t>
  </si>
  <si>
    <t>513803851</t>
  </si>
  <si>
    <t>513803852</t>
  </si>
  <si>
    <t>513803856</t>
  </si>
  <si>
    <t>513903921</t>
  </si>
  <si>
    <t>513903941</t>
  </si>
  <si>
    <t>513903951</t>
  </si>
  <si>
    <t>513903981</t>
  </si>
  <si>
    <t>513903991</t>
  </si>
  <si>
    <t>524104411</t>
  </si>
  <si>
    <t>524104511</t>
  </si>
  <si>
    <t>541109211</t>
  </si>
  <si>
    <t>551505111</t>
  </si>
  <si>
    <t>551505121</t>
  </si>
  <si>
    <t>551505151</t>
  </si>
  <si>
    <t>551505191</t>
  </si>
  <si>
    <t>551505211</t>
  </si>
  <si>
    <t>551505411</t>
  </si>
  <si>
    <t>551505491</t>
  </si>
  <si>
    <t>551505651</t>
  </si>
  <si>
    <t>551505671</t>
  </si>
  <si>
    <t>551505691</t>
  </si>
  <si>
    <t>551705971</t>
  </si>
  <si>
    <t>559909999</t>
  </si>
  <si>
    <t>311004001</t>
  </si>
  <si>
    <t>PATRIMONIO ACTIVO FIJO CONGRESO</t>
  </si>
  <si>
    <t>311004002</t>
  </si>
  <si>
    <t>APLICACION RVA BIENES INMUEBLES Y</t>
  </si>
  <si>
    <t>311004003</t>
  </si>
  <si>
    <t>PATRIMONIO AF P-3852</t>
  </si>
  <si>
    <t>311004004</t>
  </si>
  <si>
    <t>DEPRECIACION ACUM AF P-3852</t>
  </si>
  <si>
    <t>311004005</t>
  </si>
  <si>
    <t xml:space="preserve"> BAJAS ACTIVO FIJO</t>
  </si>
  <si>
    <t>311004006</t>
  </si>
  <si>
    <t>DEPRECIACION ACUMULADA AF CONGRESO</t>
  </si>
  <si>
    <t>311004007</t>
  </si>
  <si>
    <t>BAJAS AF P-3852</t>
  </si>
  <si>
    <t>311004008</t>
  </si>
  <si>
    <t>PATRIMONIO AF P-4411</t>
  </si>
  <si>
    <t>311004009</t>
  </si>
  <si>
    <t>DEPRECIACION ACUMULADA AF P-4411</t>
  </si>
  <si>
    <t>311005001</t>
  </si>
  <si>
    <t>PATRIMONIO ACTIVO FIJO OFS</t>
  </si>
  <si>
    <t>311005002</t>
  </si>
  <si>
    <t>DEPRECIACION ACUMULADA AF OFS</t>
  </si>
  <si>
    <t>311008315</t>
  </si>
  <si>
    <t>AA TRANSF P/BIENES MUEBLES E INMUE</t>
  </si>
  <si>
    <t>311009105</t>
  </si>
  <si>
    <t>TRANSF P/BIENES MUEBLES E INMUEBLE</t>
  </si>
  <si>
    <t>311009106</t>
  </si>
  <si>
    <t>TRANSF P/APOYO DE OBRAS PUBLICAS</t>
  </si>
  <si>
    <t>311009108</t>
  </si>
  <si>
    <t>311009109</t>
  </si>
  <si>
    <t>TRANSF P/DEUDA PUBLICA PARA OBRA</t>
  </si>
  <si>
    <t>311009113</t>
  </si>
  <si>
    <t>COMPROMISOS AA T P/BIENES MUEBLES</t>
  </si>
  <si>
    <t>311009114</t>
  </si>
  <si>
    <t>COMPROMISOS AA T P/APOYO DE OBRAS</t>
  </si>
  <si>
    <t>311009115</t>
  </si>
  <si>
    <t>311009116</t>
  </si>
  <si>
    <t>AA TRANSF P/APOYO DE OBRAS PUBLICA</t>
  </si>
  <si>
    <t>311009117</t>
  </si>
  <si>
    <t xml:space="preserve"> CAPITALIZACION INTERES REC OBRAS</t>
  </si>
  <si>
    <t>311009118</t>
  </si>
  <si>
    <t>CAPITALIZACION INTERES REC FAFET20</t>
  </si>
  <si>
    <t>311009119</t>
  </si>
  <si>
    <t>CAPITALIZACION SANCIONES CONTRATIS</t>
  </si>
  <si>
    <t>311009120</t>
  </si>
  <si>
    <t>CAPITALIZACION RETENCIONES CONTRAT</t>
  </si>
  <si>
    <t>ACTUALIZACION HDA PUBLICA</t>
  </si>
  <si>
    <t>ESTATAL</t>
  </si>
  <si>
    <t>APORTACIONES</t>
  </si>
  <si>
    <t>FEDERAL</t>
  </si>
  <si>
    <t>Ahorro/Desahorro</t>
  </si>
  <si>
    <t>322000002</t>
  </si>
  <si>
    <t>APLICACION DE RESERVAS OFS</t>
  </si>
  <si>
    <t>322000010</t>
  </si>
  <si>
    <t>RVA CONST. NUEVO PALACIO LEGISLATI</t>
  </si>
  <si>
    <t>322000011</t>
  </si>
  <si>
    <t>APLICACION DE RESERVA NUEVO PALACI</t>
  </si>
  <si>
    <t>322000052</t>
  </si>
  <si>
    <t>APLICACION RVA PROYECTO SAP</t>
  </si>
  <si>
    <t>322000060</t>
  </si>
  <si>
    <t>RVA COMPROMISOS AA</t>
  </si>
  <si>
    <t>322000061</t>
  </si>
  <si>
    <t>APLIC RESERVA COMPROMISOS AA</t>
  </si>
  <si>
    <t>322022007</t>
  </si>
  <si>
    <t>RESULTADO EJERCICIO 2007</t>
  </si>
  <si>
    <t>322022008</t>
  </si>
  <si>
    <t>RESULTADO EJERCICIO 2008</t>
  </si>
  <si>
    <t>322022009</t>
  </si>
  <si>
    <t>RESULTADO EJERCICIO 2009</t>
  </si>
  <si>
    <t>322022010</t>
  </si>
  <si>
    <t>RESULTADO EJERCICIO 2010</t>
  </si>
  <si>
    <t>322022011</t>
  </si>
  <si>
    <t>RESULTADO EJERCICIO 2011</t>
  </si>
  <si>
    <t>322022012</t>
  </si>
  <si>
    <t>RESULTADO EJERCICIO 2012</t>
  </si>
  <si>
    <t>322022013</t>
  </si>
  <si>
    <t>RESULTADO EJERCICIO 2013</t>
  </si>
  <si>
    <t>322022014</t>
  </si>
  <si>
    <t>RESULTADO EJERCICIO 2014</t>
  </si>
  <si>
    <t>322022015</t>
  </si>
  <si>
    <t>RESULTADO EJERCICIO 2015</t>
  </si>
  <si>
    <t>322025011</t>
  </si>
  <si>
    <t>322025012</t>
  </si>
  <si>
    <t>RESULTADO EJERCICIO 2011 OFS</t>
  </si>
  <si>
    <t>322025013</t>
  </si>
  <si>
    <t>RESULTADO EJERCICIO 2012 OFS</t>
  </si>
  <si>
    <t>322025014</t>
  </si>
  <si>
    <t>RESULTADO EJERCICIO 2013 OFS</t>
  </si>
  <si>
    <t>322025015</t>
  </si>
  <si>
    <t>RESULTADO EJERCICIO 2015 OFS</t>
  </si>
  <si>
    <t>325100001</t>
  </si>
  <si>
    <t>RESULTADO EJERCICIO 2014 OFS</t>
  </si>
  <si>
    <t>BANCOMER 4411-0155602181 PRINCIPAL</t>
  </si>
  <si>
    <t>BANCOMER 4411-0155602181 EGRESOS</t>
  </si>
  <si>
    <t>BANCOMER PROY-0161368176 PRINCIPAL</t>
  </si>
  <si>
    <t>BANORTE SERVINOMINA -0803004552 PR</t>
  </si>
  <si>
    <t>BANORTE SERVINOMINA -0803004552 EG</t>
  </si>
  <si>
    <t>BANORTE ENLACE GLOBAL PM 010292751</t>
  </si>
  <si>
    <t>BANORTE PASIVOS LABORALES 02223709</t>
  </si>
  <si>
    <t>BANCOMER CREDITO NPL 00196359655 P</t>
  </si>
  <si>
    <t>BANORTE CTA. 0650836 PRINCIPAL</t>
  </si>
  <si>
    <t>BANORTE CTA. 0107647773 PRINCIPAL</t>
  </si>
  <si>
    <t>BANORTE NOMINA - CTA. 01794238 PRI</t>
  </si>
  <si>
    <t>BANORTE NOMINA - CTA. 01794238 EGR</t>
  </si>
  <si>
    <t>BANORTE CTA. 0507115256 - PROF PRI</t>
  </si>
  <si>
    <t>BANORTE PRIMA 0213938523 PRINCIPAL</t>
  </si>
  <si>
    <t>1112 Bancos/tesoreria</t>
  </si>
  <si>
    <t>1114 Inv. temporales (hasta 3 meses)</t>
  </si>
  <si>
    <t>MUEBLES, EXCEPTO DE OFICINA Y ESTA</t>
  </si>
  <si>
    <t>COMPUTADORAS Y EQUIPO PERIFERICO</t>
  </si>
  <si>
    <t>OTROS MOBILIARIOS Y EQUIPOS DE ADM</t>
  </si>
  <si>
    <t>EQUIPO DE COMUNICACION Y TELECOMUN</t>
  </si>
  <si>
    <t>HERRAMIENTAS Y MAQUINAS -HERRAMIEN</t>
  </si>
  <si>
    <t>OTROS BIENES ARTISTICOS, CULTURALE</t>
  </si>
  <si>
    <t>LICENCIAS INFORMATICAS E INTELECTU</t>
  </si>
  <si>
    <t>SE RECUPERAR O COMPRUEBAN CONFORME A LINEAMIENTOS ESTABLECIDOS</t>
  </si>
  <si>
    <t>CUMPLE CON LOS PLAZOS  ESTABLECIDOS</t>
  </si>
  <si>
    <t>CTA COMPL MUEBLES OFNA Y ESTANTERI</t>
  </si>
  <si>
    <t>CTA COMPL COMPUTADORAS Y EQUIPO PE</t>
  </si>
  <si>
    <t xml:space="preserve"> AUTOMOVILES Y CAMIONES</t>
  </si>
  <si>
    <t xml:space="preserve"> CTA COMPL AUTOMOVILES Y CAMIONES</t>
  </si>
  <si>
    <t xml:space="preserve"> OTRO EQUIPO DE TRANSPORTE</t>
  </si>
  <si>
    <t>124645641</t>
  </si>
  <si>
    <t>SISTEMAS DE AIRE ACONDICIONADO, CA</t>
  </si>
  <si>
    <t>CTA CPMPLEM EQUIPO DE COMUNICACION</t>
  </si>
  <si>
    <t>124665661</t>
  </si>
  <si>
    <t>EQUIPO DE GENERACION Y DISTRIBUCIO</t>
  </si>
  <si>
    <t>126305641</t>
  </si>
  <si>
    <t>126305661</t>
  </si>
  <si>
    <t>416906101</t>
  </si>
  <si>
    <t>416906102</t>
  </si>
  <si>
    <t>416906105</t>
  </si>
  <si>
    <t>416906106</t>
  </si>
  <si>
    <t>INTERES/RENDIMIENTOS CREDITO NPL</t>
  </si>
  <si>
    <t>416906107</t>
  </si>
  <si>
    <t>416906150</t>
  </si>
  <si>
    <t>416906151</t>
  </si>
  <si>
    <t>416906152</t>
  </si>
  <si>
    <t>416906156</t>
  </si>
  <si>
    <t>416906157</t>
  </si>
  <si>
    <t>416906159</t>
  </si>
  <si>
    <t>416906160</t>
  </si>
  <si>
    <t>421308352</t>
  </si>
  <si>
    <t>SECRETARIA DE TURISMO</t>
  </si>
  <si>
    <t>421308354</t>
  </si>
  <si>
    <t>SECRETARIA DE DESARROLLO SOCIAL</t>
  </si>
  <si>
    <t>511401441</t>
  </si>
  <si>
    <t>511501595</t>
  </si>
  <si>
    <t>511601712</t>
  </si>
  <si>
    <t>512102142</t>
  </si>
  <si>
    <t>512702751</t>
  </si>
  <si>
    <t>512902921</t>
  </si>
  <si>
    <t>512902931</t>
  </si>
  <si>
    <t>512902981</t>
  </si>
  <si>
    <t>512902991</t>
  </si>
  <si>
    <t>513203271</t>
  </si>
  <si>
    <t>513303332</t>
  </si>
  <si>
    <t>513303343</t>
  </si>
  <si>
    <t>513403451</t>
  </si>
  <si>
    <t>513503531</t>
  </si>
  <si>
    <t>551505641</t>
  </si>
  <si>
    <t>551505661</t>
  </si>
  <si>
    <t>112300008</t>
  </si>
  <si>
    <t>INFORME DE ACTIVIDADES</t>
  </si>
  <si>
    <t>124625621</t>
  </si>
  <si>
    <t>MAQUINARIA Y EQUIPO INDUSTRIAL</t>
  </si>
  <si>
    <t xml:space="preserve"> D.A. MUEBLES DE OFICINA Y ESTANTER</t>
  </si>
  <si>
    <t xml:space="preserve"> D.A. MUEBLES, EXCEPTO DE OFICINA Y</t>
  </si>
  <si>
    <t xml:space="preserve"> D.A. COMPUTADORAS Y EQUIPO PERIFER</t>
  </si>
  <si>
    <t xml:space="preserve"> D.A. OTROS MOBILIARIOS Y EQUIPOS D</t>
  </si>
  <si>
    <t xml:space="preserve"> D.A. EQUIPOS Y APARATOS AUDIOVISUA</t>
  </si>
  <si>
    <t xml:space="preserve"> D.A. VEHICULOS Y EQUIPO TERRESTRE</t>
  </si>
  <si>
    <t xml:space="preserve"> D.A. OTRO EQUIPO DE TRANSPORTE</t>
  </si>
  <si>
    <t>126305621</t>
  </si>
  <si>
    <t xml:space="preserve"> D.A. MAQUINARIA Y EQUIPO INDUSTRIA</t>
  </si>
  <si>
    <t xml:space="preserve"> D.A. SISTEMAS DE AIRE ACONDICIONAD</t>
  </si>
  <si>
    <t xml:space="preserve"> D.A. EQUIPO DE COMUNICACION Y TELE</t>
  </si>
  <si>
    <t xml:space="preserve"> D.A. EQUIPO DE GENERACION Y DISTRI</t>
  </si>
  <si>
    <t xml:space="preserve"> D.A. HERRAMIENTAS Y MAQUINAS -HERR</t>
  </si>
  <si>
    <t xml:space="preserve"> D.A. OTROS EQUIPOS</t>
  </si>
  <si>
    <t xml:space="preserve"> CTA COMPL D.A. MUEBLES DE OFNA Y E</t>
  </si>
  <si>
    <t xml:space="preserve"> CTA COMPL D.A. COMPUTADORAS Y EQPO</t>
  </si>
  <si>
    <t>126315411</t>
  </si>
  <si>
    <t xml:space="preserve"> CTA COMPL D.A. VEHICULOS Y EQPO TE</t>
  </si>
  <si>
    <t xml:space="preserve"> CTA COMPL D.A. EQUIPO DE COMUNIC Y</t>
  </si>
  <si>
    <t>421308333</t>
  </si>
  <si>
    <t>UNIVERSIDAD DE GUANAJUATO</t>
  </si>
  <si>
    <t>421308334</t>
  </si>
  <si>
    <t>PROC GENERAL DE JUSTICIA</t>
  </si>
  <si>
    <t>421308345</t>
  </si>
  <si>
    <t>MUNICIPIO DE PENJAMO</t>
  </si>
  <si>
    <t>421308355</t>
  </si>
  <si>
    <t>SECRETARIA DE SEGURIDAD PUBLICA</t>
  </si>
  <si>
    <t>421308390</t>
  </si>
  <si>
    <t>MUNICIPIO DE COMONFORT</t>
  </si>
  <si>
    <t>421308395</t>
  </si>
  <si>
    <t>SRIA EDUCACION GUANAJUATO</t>
  </si>
  <si>
    <t>SUELDO NOMINAL DIPUTADOS</t>
  </si>
  <si>
    <t>SUELDO NOMINAL</t>
  </si>
  <si>
    <t>HONORARIOS ASIMILADOS</t>
  </si>
  <si>
    <t>PRIMA QUINQUENAL</t>
  </si>
  <si>
    <t>PRIMA DE ANTIGUEDAD</t>
  </si>
  <si>
    <t>PRIMA VACACIONAL</t>
  </si>
  <si>
    <t>GRATIFICACION DE FIN DE ANO</t>
  </si>
  <si>
    <t>REMUNERACIONES POR ACTIVIDADES ESP</t>
  </si>
  <si>
    <t>AYUDA POR SERVICIOS DIPUTADOS</t>
  </si>
  <si>
    <t>AYUDA POR SERVICIOS FUNCIONARIOS</t>
  </si>
  <si>
    <t>GRATIFICACION QUINCENAL DIPUTADOS</t>
  </si>
  <si>
    <t>GRATIFICACION QUINCENAL FUNCIONARI</t>
  </si>
  <si>
    <t>APORTACIONES AL ISSEG</t>
  </si>
  <si>
    <t>CUOTAS AL ISSSTE</t>
  </si>
  <si>
    <t>PLAN DE PERMANENCIA ISSEG</t>
  </si>
  <si>
    <t>SEGUROS DE VIDA DE DIPUTADOS</t>
  </si>
  <si>
    <t>SEGUROS DE VIDA DE FUNCIONARIOS</t>
  </si>
  <si>
    <t>SEGUROS DE GASTOS MEDICOS MAYORES</t>
  </si>
  <si>
    <t>CUOTAS PARA EL FONDO DE AHORRO</t>
  </si>
  <si>
    <t>INDEMNIZACIONES</t>
  </si>
  <si>
    <t>APOYO FAMILIAR DIPUTADOS</t>
  </si>
  <si>
    <t>APOYO FAMILIAR FUNCIONARIOS</t>
  </si>
  <si>
    <t>CAPACITACION DE LOS SERVIDORES PUB</t>
  </si>
  <si>
    <t>BECAS PARA HIJOS DE TRABAJADORES</t>
  </si>
  <si>
    <t>PREVISION SOCIAL DIPUTADOS</t>
  </si>
  <si>
    <t>PREVISION SOCIAL FUNCIONARIOS</t>
  </si>
  <si>
    <t>OTRAS PRESTACIONES</t>
  </si>
  <si>
    <t>ESTIMULOS DIA DEL SERVIDOR PUBLICO</t>
  </si>
  <si>
    <t>MATERIALES Y UTILES DE OFICINA</t>
  </si>
  <si>
    <t>EQUIPOS MENORES DE OFICINA</t>
  </si>
  <si>
    <t>MATERIALES Y UTILES DE IMPRESION Y</t>
  </si>
  <si>
    <t>MAT Y TILES DE TECNOLOGIAS DE LA I</t>
  </si>
  <si>
    <t>EQUIPOS MENORES DE TECNOLOGIAS DE</t>
  </si>
  <si>
    <t>MATERIAL IMPRESO E INFORMACION DIG</t>
  </si>
  <si>
    <t>MATERIAL DE LIMPIEZA</t>
  </si>
  <si>
    <t>PRODUCTOS ALIMENTICIOS PARA EL PER</t>
  </si>
  <si>
    <t>UTENSILIOS PARA EL SERVICIO DE ALI</t>
  </si>
  <si>
    <t>MATERIAL ELECTRICO Y ELECTRONICO</t>
  </si>
  <si>
    <t>512402471</t>
  </si>
  <si>
    <t>ARTICULOS METALICOS PARA LA CONSTR</t>
  </si>
  <si>
    <t>MATERIALES COMPLEMENTARIOS</t>
  </si>
  <si>
    <t>MATERIALES DIVERSOS</t>
  </si>
  <si>
    <t>MEDICINAS Y PRODUCTOS FARMACEUTICO</t>
  </si>
  <si>
    <t>COMBUSTIBLES, LUBRICANTES Y ADITIV</t>
  </si>
  <si>
    <t>VESTUARIO Y UNIFORMES</t>
  </si>
  <si>
    <t>PRENDAS DE SEGURIDAD Y PROTECCION</t>
  </si>
  <si>
    <t>BLANCOS Y OTROS PROD TEXTILES EXCE</t>
  </si>
  <si>
    <t>HERRAMIENTAS MENORES</t>
  </si>
  <si>
    <t>REFACCIONES Y ACCESORIOS MENORES D</t>
  </si>
  <si>
    <t>REF Y ACCES MEN EQ COMPUTO Y TECN</t>
  </si>
  <si>
    <t>REF Y ACCES MEN MAQUINARIA Y OTROS</t>
  </si>
  <si>
    <t>REF Y ACCES MENORES OTROS BIENES M</t>
  </si>
  <si>
    <t>SERVICIO DE ENERGIA ELECTRICA</t>
  </si>
  <si>
    <t>513103121</t>
  </si>
  <si>
    <t>SERVICIO DE GAS</t>
  </si>
  <si>
    <t>SERVICIO DE AGUA</t>
  </si>
  <si>
    <t>SERVICIO TELEFONIA CONVENCIONAL</t>
  </si>
  <si>
    <t>SERVICIO TELEFONIA CELULAR</t>
  </si>
  <si>
    <t>RADIOCOMUNICACION</t>
  </si>
  <si>
    <t>SERVICIOS DE SKY</t>
  </si>
  <si>
    <t>SERVICIOS DE ACCESO DE INTERNET</t>
  </si>
  <si>
    <t>SERVICIOS DE REDES Y DE PROCESAMIE</t>
  </si>
  <si>
    <t>SERVICIO POSTAL</t>
  </si>
  <si>
    <t>ARRENDAMIENTO DE TERRENOS</t>
  </si>
  <si>
    <t>ARRENDAMIENTO DE EDIFICIOS</t>
  </si>
  <si>
    <t>ARRENDAM DE MOBIL Y EQ DE ADMINIST</t>
  </si>
  <si>
    <t>513203232</t>
  </si>
  <si>
    <t>ARRENDAMIENTO DE EQUIPO Y BIENES I</t>
  </si>
  <si>
    <t>ARRENDAMIENTO DE TRANSPORTE TERRES</t>
  </si>
  <si>
    <t>ARRENDAMIENTOS DE ACTIVOS INTANGIB</t>
  </si>
  <si>
    <t>OTROS ARRENDAMIENTOS</t>
  </si>
  <si>
    <t>SERVICIOS DE CONTABILIDAD</t>
  </si>
  <si>
    <t>OTROS SERVICIOS RELACIONADOS</t>
  </si>
  <si>
    <t>SERVICIOS DE CONSULTORIA ADMINISTR</t>
  </si>
  <si>
    <t>SERV DE PROCESOS TECNICA Y EN TECN</t>
  </si>
  <si>
    <t>CAPACITACION INSTITUCIONAL</t>
  </si>
  <si>
    <t>CAPACITACION DIPUTADOS</t>
  </si>
  <si>
    <t>CAPACITACION TECNICO PROFESIONAL</t>
  </si>
  <si>
    <t>SERVICIO DE FOTOCOPIADO</t>
  </si>
  <si>
    <t>IMPRESIONES Y PUBLICACIONES OFICIA</t>
  </si>
  <si>
    <t>SERVICIOS DE VIGILANCIA</t>
  </si>
  <si>
    <t>SERVICIOS FINANCIEROS Y BANCARIOS</t>
  </si>
  <si>
    <t>SEGURO DE EDIFICIOS</t>
  </si>
  <si>
    <t>SEGURO DE VEHICULOS</t>
  </si>
  <si>
    <t>SEGURO DE BIENES INFORMATICOS</t>
  </si>
  <si>
    <t>FLETES Y MANIOBRAS</t>
  </si>
  <si>
    <t>CONSERVACION Y MANTENIMIENTO DE IN</t>
  </si>
  <si>
    <t>INSTAL REP Y MANTTO  DE MOBIL Y EQ</t>
  </si>
  <si>
    <t>INSTAL REP Y MANTTO DE BIENES INFO</t>
  </si>
  <si>
    <t>MANTTO. Y CONSERVACION DE EQUIPO D</t>
  </si>
  <si>
    <t>INSTAL REP Y MANTTO DE MAQ OTROS E</t>
  </si>
  <si>
    <t>SERVICIOS DE LIMPIEZA Y MANEJO DE</t>
  </si>
  <si>
    <t>SERVICIOS DE JARDINERA Y FUMIGACIO</t>
  </si>
  <si>
    <t>DIFUSION INSTITUCIONAL</t>
  </si>
  <si>
    <t>DIFUSION DE DIPUTADOS</t>
  </si>
  <si>
    <t>SERV DE CREATIVIDAD PREPRODUCCION</t>
  </si>
  <si>
    <t>SERVICIOS DE REVELADO DE FOTOGRAFI</t>
  </si>
  <si>
    <t>SERVICIO DE CREACION Y DIFUSION CO</t>
  </si>
  <si>
    <t>ESTUDIOS E INVESTIGACIONES</t>
  </si>
  <si>
    <t>OTROS SERVICIOS DE INFORMACION</t>
  </si>
  <si>
    <t>PASAJES AEREOS</t>
  </si>
  <si>
    <t>PASAJES TERRESTRES</t>
  </si>
  <si>
    <t>VIATICOS NACIONALES</t>
  </si>
  <si>
    <t>VIATICOS EN EL EXTRANJERO</t>
  </si>
  <si>
    <t>GASTOS DE ORDEN SOCIAL Y CULTURAL</t>
  </si>
  <si>
    <t>GASTOS DE OPERACION DE GRUPOS PARL</t>
  </si>
  <si>
    <t>GASTOS DE OPERACION DE OFICINAS DE</t>
  </si>
  <si>
    <t>GASTOS DE REPRESENTACION OFICIAL</t>
  </si>
  <si>
    <t>OTROS IMPUESTOS Y DERECHOS</t>
  </si>
  <si>
    <t>SENTENCIAS Y RESOLUCIONES JUDICIAL</t>
  </si>
  <si>
    <t>PENAS MULTAS ACCESORIOS Y ACTUALIZ</t>
  </si>
  <si>
    <t>513903961</t>
  </si>
  <si>
    <t>OTROS GASTOS POR RESPONSABILIDADES</t>
  </si>
  <si>
    <t>IMPUESTO SOBRE NOMINAS</t>
  </si>
  <si>
    <t>GASTOS MENORES</t>
  </si>
  <si>
    <t>AYUDAS SOCIALES Y CULTURALES</t>
  </si>
  <si>
    <t>SEGURO DE VIDA PARA PENSIONADOS</t>
  </si>
  <si>
    <t>INT. DE LA DEUDA INTERNA</t>
  </si>
  <si>
    <t>MUEBLES EXCEPTO DE OFICINA Y ESTAN</t>
  </si>
  <si>
    <t>EQPOS Y APARATOS AUDIOVISUALES</t>
  </si>
  <si>
    <t>VEHICULOS Y EQUIPO TERRESTRE</t>
  </si>
  <si>
    <t>OTRO EQUIPO DE TRANSPORTE</t>
  </si>
  <si>
    <t>551505621</t>
  </si>
  <si>
    <t>SISTEMAS DE AIRE ACONDICIONADO CAL</t>
  </si>
  <si>
    <t>EQ DE GENERACION Y DISTRIB DE ENER</t>
  </si>
  <si>
    <t>OTROS GASTOS VARIOS</t>
  </si>
  <si>
    <t>312000099</t>
  </si>
  <si>
    <t>DONACIONES DE CAPITAL</t>
  </si>
  <si>
    <t xml:space="preserve"> RECTIFICAC AA TRANSF O PUB, SANCIO</t>
  </si>
  <si>
    <t xml:space="preserve">PODER LEGISLATIVO DEL ESTADO DE GUANAJUATO
NOTAS A LOS ESTADOS FINANCIEROS
AL 30 DE SEPTIEMBRE DE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</si>
</sst>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11"/>
      <color theme="1"/>
      <name val="Calibri"/>
      <family val="2"/>
      <scheme val="minor"/>
    </font>
    <font>
      <b/>
      <sz val="8"/>
      <name val="Arial"/>
      <family val="2"/>
    </font>
    <font>
      <sz val="8"/>
      <name val="Arial"/>
      <family val="2"/>
    </font>
    <font>
      <sz val="10"/>
      <name val="Arial"/>
      <family val="2"/>
    </font>
    <font>
      <b/>
      <sz val="10"/>
      <name val="Arial"/>
      <family val="2"/>
    </font>
    <font>
      <sz val="11"/>
      <color theme="1"/>
      <name val="Calibri"/>
      <family val="2"/>
      <scheme val="minor"/>
    </font>
    <font>
      <sz val="8"/>
      <color theme="1"/>
      <name val="Arial"/>
      <family val="2"/>
    </font>
    <font>
      <sz val="8"/>
      <color theme="0"/>
      <name val="Arial"/>
      <family val="2"/>
    </font>
    <font>
      <b/>
      <sz val="8"/>
      <color theme="0"/>
      <name val="Arial"/>
      <family val="2"/>
    </font>
    <font>
      <sz val="11"/>
      <color theme="1"/>
      <name val="Garamond"/>
      <family val="2"/>
    </font>
    <font>
      <b/>
      <sz val="8"/>
      <color theme="1"/>
      <name val="Arial"/>
      <family val="2"/>
    </font>
    <font>
      <sz val="8"/>
      <color theme="0" tint="-0.34998626667073579"/>
      <name val="Arial"/>
      <family val="2"/>
    </font>
    <font>
      <b/>
      <sz val="8"/>
      <color theme="9" tint="0.59999389629810485"/>
      <name val="Arial"/>
      <family val="2"/>
    </font>
    <font>
      <sz val="8"/>
      <color theme="1"/>
      <name val="Calibri"/>
      <family val="2"/>
      <scheme val="minor"/>
    </font>
    <font>
      <sz val="8"/>
      <color rgb="FF000000"/>
      <name val="Arial"/>
      <family val="2"/>
    </font>
    <font>
      <b/>
      <sz val="8"/>
      <color rgb="FF000000"/>
      <name val="Arial"/>
      <family val="2"/>
    </font>
    <font>
      <b/>
      <sz val="9"/>
      <color theme="1"/>
      <name val="Arial"/>
      <family val="2"/>
    </font>
    <font>
      <sz val="9"/>
      <color theme="1"/>
      <name val="Arial"/>
      <family val="2"/>
    </font>
    <font>
      <sz val="7"/>
      <color theme="1"/>
      <name val="Arial"/>
      <family val="2"/>
    </font>
    <font>
      <sz val="6"/>
      <color theme="1"/>
      <name val="Arial"/>
      <family val="2"/>
    </font>
  </fonts>
  <fills count="4">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top/>
      <bottom style="thin">
        <color rgb="FF000000"/>
      </bottom>
      <diagonal/>
    </border>
    <border>
      <left style="thin">
        <color rgb="FF000000"/>
      </left>
      <right style="thin">
        <color indexed="64"/>
      </right>
      <top/>
      <bottom/>
      <diagonal/>
    </border>
  </borders>
  <cellStyleXfs count="9">
    <xf numFmtId="0" fontId="0" fillId="0" borderId="0"/>
    <xf numFmtId="43" fontId="5" fillId="0" borderId="0" applyFont="0" applyFill="0" applyBorder="0" applyAlignment="0" applyProtection="0"/>
    <xf numFmtId="0" fontId="5" fillId="0" borderId="0"/>
    <xf numFmtId="0" fontId="3" fillId="0" borderId="0"/>
    <xf numFmtId="0" fontId="9" fillId="0" borderId="0"/>
    <xf numFmtId="0" fontId="5" fillId="0" borderId="0"/>
    <xf numFmtId="0" fontId="5" fillId="0" borderId="0"/>
    <xf numFmtId="9" fontId="6" fillId="0" borderId="0" applyFont="0" applyFill="0" applyBorder="0" applyAlignment="0" applyProtection="0"/>
    <xf numFmtId="9" fontId="5" fillId="0" borderId="0" applyFont="0" applyFill="0" applyBorder="0" applyAlignment="0" applyProtection="0"/>
  </cellStyleXfs>
  <cellXfs count="270">
    <xf numFmtId="0" fontId="0" fillId="0" borderId="0" xfId="0"/>
    <xf numFmtId="0" fontId="6" fillId="0" borderId="0" xfId="0" applyFont="1"/>
    <xf numFmtId="0" fontId="6" fillId="0" borderId="0" xfId="0" applyFont="1" applyProtection="1">
      <protection hidden="1"/>
    </xf>
    <xf numFmtId="0" fontId="8" fillId="0" borderId="15" xfId="3" applyFont="1" applyBorder="1" applyAlignment="1" applyProtection="1">
      <alignment horizontal="center" vertical="top"/>
      <protection hidden="1"/>
    </xf>
    <xf numFmtId="0" fontId="8" fillId="0" borderId="1" xfId="3" applyFont="1" applyBorder="1" applyAlignment="1" applyProtection="1">
      <alignment horizontal="center" vertical="top"/>
      <protection hidden="1"/>
    </xf>
    <xf numFmtId="0" fontId="7" fillId="0" borderId="1" xfId="3" applyFont="1" applyBorder="1" applyAlignment="1" applyProtection="1">
      <alignment horizontal="center" vertical="top"/>
      <protection hidden="1"/>
    </xf>
    <xf numFmtId="0" fontId="7" fillId="3" borderId="1" xfId="3" applyFont="1" applyFill="1" applyBorder="1" applyAlignment="1" applyProtection="1">
      <alignment horizontal="center" vertical="top"/>
      <protection hidden="1"/>
    </xf>
    <xf numFmtId="0" fontId="8" fillId="3" borderId="1" xfId="3" applyFont="1" applyFill="1" applyBorder="1" applyAlignment="1" applyProtection="1">
      <alignment horizontal="center" vertical="top"/>
      <protection hidden="1"/>
    </xf>
    <xf numFmtId="0" fontId="1" fillId="3" borderId="1" xfId="2" applyFont="1" applyFill="1" applyBorder="1" applyAlignment="1" applyProtection="1">
      <alignment horizontal="left" vertical="top"/>
    </xf>
    <xf numFmtId="0" fontId="1" fillId="3" borderId="1" xfId="2" applyFont="1" applyFill="1" applyBorder="1" applyAlignment="1" applyProtection="1">
      <alignment horizontal="left" vertical="top" wrapText="1"/>
    </xf>
    <xf numFmtId="4" fontId="6" fillId="0" borderId="0" xfId="0" applyNumberFormat="1" applyFont="1" applyProtection="1"/>
    <xf numFmtId="4" fontId="10" fillId="0" borderId="0" xfId="0" applyNumberFormat="1" applyFont="1" applyProtection="1"/>
    <xf numFmtId="0" fontId="1" fillId="3" borderId="1" xfId="2" applyFont="1" applyFill="1" applyBorder="1" applyAlignment="1" applyProtection="1">
      <alignment horizontal="center" vertical="top" wrapText="1"/>
    </xf>
    <xf numFmtId="0" fontId="6" fillId="0" borderId="0" xfId="0" applyFont="1" applyProtection="1"/>
    <xf numFmtId="0" fontId="6" fillId="0" borderId="0" xfId="0" applyFont="1" applyFill="1" applyProtection="1"/>
    <xf numFmtId="0" fontId="10" fillId="0" borderId="0" xfId="0" applyFont="1" applyAlignment="1" applyProtection="1">
      <alignment horizontal="center"/>
    </xf>
    <xf numFmtId="4" fontId="10" fillId="0" borderId="0" xfId="0" applyNumberFormat="1" applyFont="1" applyAlignment="1" applyProtection="1">
      <alignment horizontal="center"/>
    </xf>
    <xf numFmtId="0" fontId="10" fillId="0" borderId="0" xfId="0" applyFont="1" applyProtection="1"/>
    <xf numFmtId="0" fontId="10" fillId="3" borderId="1" xfId="3"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4" fontId="10" fillId="3" borderId="1" xfId="1" applyNumberFormat="1"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wrapText="1"/>
    </xf>
    <xf numFmtId="4" fontId="6" fillId="0" borderId="1" xfId="0" applyNumberFormat="1" applyFont="1" applyFill="1" applyBorder="1" applyAlignment="1" applyProtection="1">
      <alignment wrapText="1"/>
    </xf>
    <xf numFmtId="0" fontId="6" fillId="0" borderId="1" xfId="0" applyFont="1" applyFill="1" applyBorder="1" applyAlignment="1" applyProtection="1"/>
    <xf numFmtId="0" fontId="10" fillId="0" borderId="1" xfId="0" applyFont="1" applyFill="1" applyBorder="1" applyAlignment="1" applyProtection="1">
      <alignment wrapText="1"/>
    </xf>
    <xf numFmtId="4" fontId="10" fillId="0" borderId="1" xfId="0" applyNumberFormat="1" applyFont="1" applyFill="1" applyBorder="1" applyAlignment="1" applyProtection="1">
      <alignment wrapText="1"/>
    </xf>
    <xf numFmtId="0" fontId="10" fillId="3" borderId="1" xfId="0" applyFont="1" applyFill="1" applyBorder="1" applyAlignment="1" applyProtection="1">
      <alignment horizontal="left" wrapText="1"/>
    </xf>
    <xf numFmtId="4" fontId="10" fillId="3" borderId="1" xfId="0" applyNumberFormat="1" applyFont="1" applyFill="1" applyBorder="1" applyAlignment="1" applyProtection="1">
      <alignment horizontal="right" wrapText="1"/>
    </xf>
    <xf numFmtId="4" fontId="10" fillId="3" borderId="1" xfId="0" applyNumberFormat="1" applyFont="1" applyFill="1" applyBorder="1" applyAlignment="1" applyProtection="1">
      <alignment wrapText="1"/>
    </xf>
    <xf numFmtId="0" fontId="6" fillId="0" borderId="0" xfId="0" applyFont="1" applyFill="1" applyAlignment="1" applyProtection="1"/>
    <xf numFmtId="4" fontId="6" fillId="0" borderId="0" xfId="0" applyNumberFormat="1" applyFont="1" applyFill="1" applyAlignment="1" applyProtection="1"/>
    <xf numFmtId="4" fontId="1" fillId="0" borderId="0" xfId="2" applyNumberFormat="1" applyFont="1" applyFill="1" applyBorder="1" applyAlignment="1" applyProtection="1">
      <alignment horizontal="left" vertical="top" wrapText="1"/>
    </xf>
    <xf numFmtId="0" fontId="6" fillId="0" borderId="0" xfId="1" applyNumberFormat="1" applyFont="1" applyFill="1" applyProtection="1"/>
    <xf numFmtId="43" fontId="6" fillId="0" borderId="0" xfId="1" applyFont="1" applyProtection="1"/>
    <xf numFmtId="4" fontId="6" fillId="0" borderId="0" xfId="1" applyNumberFormat="1" applyFont="1" applyProtection="1"/>
    <xf numFmtId="4" fontId="10" fillId="0" borderId="0" xfId="0" applyNumberFormat="1" applyFont="1" applyFill="1" applyBorder="1" applyAlignment="1" applyProtection="1">
      <alignment horizontal="center" vertical="center" wrapText="1"/>
    </xf>
    <xf numFmtId="49" fontId="6" fillId="0" borderId="23" xfId="0" applyNumberFormat="1" applyFont="1" applyFill="1" applyBorder="1" applyAlignment="1" applyProtection="1">
      <alignment wrapText="1"/>
    </xf>
    <xf numFmtId="49" fontId="6" fillId="0" borderId="26" xfId="0" applyNumberFormat="1" applyFont="1" applyFill="1" applyBorder="1" applyAlignment="1" applyProtection="1">
      <alignment wrapText="1"/>
    </xf>
    <xf numFmtId="4" fontId="6" fillId="0" borderId="26" xfId="0" applyNumberFormat="1" applyFont="1" applyFill="1" applyBorder="1" applyAlignment="1" applyProtection="1">
      <alignment wrapText="1"/>
    </xf>
    <xf numFmtId="4" fontId="6" fillId="0" borderId="0" xfId="0" applyNumberFormat="1" applyFont="1" applyFill="1" applyBorder="1" applyAlignment="1" applyProtection="1">
      <alignment horizontal="right" wrapText="1"/>
    </xf>
    <xf numFmtId="0" fontId="10" fillId="3" borderId="23" xfId="0" applyFont="1" applyFill="1" applyBorder="1" applyAlignment="1" applyProtection="1">
      <alignment horizontal="left" wrapText="1"/>
    </xf>
    <xf numFmtId="4" fontId="10" fillId="3" borderId="26" xfId="0" applyNumberFormat="1" applyFont="1" applyFill="1" applyBorder="1" applyAlignment="1" applyProtection="1">
      <alignment horizontal="right" wrapText="1"/>
    </xf>
    <xf numFmtId="4" fontId="10" fillId="3" borderId="30" xfId="0" applyNumberFormat="1" applyFont="1" applyFill="1" applyBorder="1" applyAlignment="1" applyProtection="1">
      <alignment wrapText="1"/>
    </xf>
    <xf numFmtId="4" fontId="10" fillId="0" borderId="0" xfId="0" applyNumberFormat="1" applyFont="1" applyFill="1" applyBorder="1" applyAlignment="1" applyProtection="1">
      <alignment horizontal="right" wrapText="1"/>
    </xf>
    <xf numFmtId="0" fontId="6" fillId="0" borderId="0" xfId="0" applyFont="1" applyAlignment="1" applyProtection="1"/>
    <xf numFmtId="4" fontId="6" fillId="0" borderId="0" xfId="0" applyNumberFormat="1" applyFont="1" applyAlignment="1" applyProtection="1"/>
    <xf numFmtId="4" fontId="10" fillId="3" borderId="26" xfId="0" applyNumberFormat="1" applyFont="1" applyFill="1" applyBorder="1" applyAlignment="1" applyProtection="1">
      <alignment wrapText="1"/>
    </xf>
    <xf numFmtId="0" fontId="10" fillId="3" borderId="30" xfId="0" applyFont="1" applyFill="1" applyBorder="1" applyAlignment="1" applyProtection="1">
      <alignment horizontal="left" wrapText="1"/>
    </xf>
    <xf numFmtId="4" fontId="10" fillId="3" borderId="31" xfId="0" applyNumberFormat="1" applyFont="1" applyFill="1" applyBorder="1" applyAlignment="1" applyProtection="1">
      <alignment horizontal="right" wrapText="1"/>
    </xf>
    <xf numFmtId="4" fontId="10" fillId="3" borderId="31" xfId="0" applyNumberFormat="1" applyFont="1" applyFill="1" applyBorder="1" applyAlignment="1" applyProtection="1">
      <alignment wrapText="1"/>
    </xf>
    <xf numFmtId="4" fontId="10" fillId="3" borderId="7" xfId="0" applyNumberFormat="1" applyFont="1" applyFill="1" applyBorder="1" applyAlignment="1" applyProtection="1">
      <alignment horizontal="right" wrapText="1"/>
    </xf>
    <xf numFmtId="0" fontId="1" fillId="3" borderId="1" xfId="2" applyFont="1" applyFill="1" applyBorder="1" applyAlignment="1" applyProtection="1">
      <alignment horizontal="left" vertical="center"/>
    </xf>
    <xf numFmtId="4" fontId="10" fillId="0" borderId="0" xfId="1" applyNumberFormat="1" applyFont="1" applyAlignment="1" applyProtection="1">
      <alignment vertical="center"/>
    </xf>
    <xf numFmtId="4" fontId="1" fillId="3" borderId="1" xfId="1" applyNumberFormat="1" applyFont="1" applyFill="1" applyBorder="1" applyAlignment="1" applyProtection="1">
      <alignment horizontal="center" vertical="center" wrapText="1"/>
    </xf>
    <xf numFmtId="0" fontId="10" fillId="3" borderId="23" xfId="1" applyNumberFormat="1" applyFont="1" applyFill="1" applyBorder="1" applyAlignment="1" applyProtection="1">
      <alignment horizontal="center" vertical="center" wrapText="1"/>
    </xf>
    <xf numFmtId="4" fontId="10" fillId="3" borderId="23" xfId="1" applyNumberFormat="1" applyFont="1" applyFill="1" applyBorder="1" applyAlignment="1" applyProtection="1">
      <alignment horizontal="center" vertical="center" wrapText="1"/>
    </xf>
    <xf numFmtId="49" fontId="10" fillId="3" borderId="23" xfId="1" applyNumberFormat="1" applyFont="1" applyFill="1" applyBorder="1" applyAlignment="1" applyProtection="1">
      <alignment horizontal="center" vertical="center" wrapText="1"/>
    </xf>
    <xf numFmtId="4" fontId="6" fillId="0" borderId="23" xfId="0" applyNumberFormat="1" applyFont="1" applyFill="1" applyBorder="1" applyAlignment="1" applyProtection="1">
      <alignment wrapText="1"/>
    </xf>
    <xf numFmtId="0" fontId="10" fillId="3" borderId="23" xfId="0" applyFont="1" applyFill="1" applyBorder="1" applyAlignment="1" applyProtection="1">
      <alignment wrapText="1"/>
    </xf>
    <xf numFmtId="4" fontId="10" fillId="3" borderId="23" xfId="0" applyNumberFormat="1" applyFont="1" applyFill="1" applyBorder="1" applyAlignment="1" applyProtection="1">
      <alignment wrapText="1"/>
    </xf>
    <xf numFmtId="4" fontId="6" fillId="0" borderId="0" xfId="0" applyNumberFormat="1" applyFont="1" applyAlignment="1" applyProtection="1">
      <alignment horizontal="left" wrapText="1"/>
    </xf>
    <xf numFmtId="43" fontId="1" fillId="3" borderId="1" xfId="1" applyFont="1" applyFill="1" applyBorder="1" applyAlignment="1" applyProtection="1">
      <alignment horizontal="center" vertical="top" wrapText="1"/>
    </xf>
    <xf numFmtId="0" fontId="6" fillId="0" borderId="0" xfId="0" applyFont="1" applyAlignment="1" applyProtection="1">
      <alignment horizontal="left" wrapText="1"/>
    </xf>
    <xf numFmtId="4" fontId="10" fillId="3" borderId="1" xfId="0" applyNumberFormat="1" applyFont="1" applyFill="1" applyBorder="1" applyAlignment="1" applyProtection="1">
      <alignment horizontal="center" vertical="center"/>
    </xf>
    <xf numFmtId="4" fontId="10" fillId="3" borderId="1" xfId="0" quotePrefix="1" applyNumberFormat="1" applyFont="1" applyFill="1" applyBorder="1" applyAlignment="1" applyProtection="1">
      <alignment horizontal="center" vertical="center"/>
    </xf>
    <xf numFmtId="49" fontId="6" fillId="0" borderId="26" xfId="0" applyNumberFormat="1" applyFont="1" applyFill="1" applyBorder="1" applyAlignment="1" applyProtection="1">
      <alignment vertical="center" wrapText="1"/>
    </xf>
    <xf numFmtId="49" fontId="6" fillId="0" borderId="27" xfId="0" applyNumberFormat="1" applyFont="1" applyFill="1" applyBorder="1" applyAlignment="1" applyProtection="1">
      <alignment vertical="center" wrapText="1"/>
    </xf>
    <xf numFmtId="4" fontId="6" fillId="0" borderId="1" xfId="0" applyNumberFormat="1" applyFont="1" applyFill="1" applyBorder="1" applyAlignment="1" applyProtection="1">
      <alignment vertical="center" wrapText="1"/>
    </xf>
    <xf numFmtId="4" fontId="6" fillId="0" borderId="1" xfId="1" applyNumberFormat="1" applyFont="1" applyBorder="1" applyAlignment="1" applyProtection="1">
      <alignment vertical="center" wrapText="1"/>
    </xf>
    <xf numFmtId="4" fontId="6" fillId="0" borderId="4" xfId="1" applyNumberFormat="1" applyFont="1" applyBorder="1" applyAlignment="1" applyProtection="1">
      <alignment vertical="center" wrapText="1"/>
    </xf>
    <xf numFmtId="0" fontId="19" fillId="0" borderId="1" xfId="0" applyFont="1" applyBorder="1" applyAlignment="1" applyProtection="1">
      <alignment vertical="center" wrapText="1"/>
    </xf>
    <xf numFmtId="43" fontId="19" fillId="0" borderId="1" xfId="1" applyFont="1" applyBorder="1" applyAlignment="1" applyProtection="1">
      <alignment vertical="center" wrapText="1"/>
    </xf>
    <xf numFmtId="0" fontId="6" fillId="0" borderId="0" xfId="0" applyFont="1" applyAlignment="1" applyProtection="1">
      <alignment vertical="center"/>
    </xf>
    <xf numFmtId="49" fontId="6" fillId="0" borderId="27" xfId="0" applyNumberFormat="1" applyFont="1" applyFill="1" applyBorder="1" applyAlignment="1" applyProtection="1">
      <alignment wrapText="1"/>
    </xf>
    <xf numFmtId="4" fontId="6" fillId="0" borderId="1" xfId="6" applyNumberFormat="1" applyFont="1" applyFill="1" applyBorder="1" applyAlignment="1" applyProtection="1">
      <alignment wrapText="1"/>
    </xf>
    <xf numFmtId="4" fontId="6" fillId="0" borderId="1" xfId="1" applyNumberFormat="1" applyFont="1" applyBorder="1" applyAlignment="1" applyProtection="1">
      <alignment wrapText="1"/>
    </xf>
    <xf numFmtId="4" fontId="6" fillId="0" borderId="4" xfId="1" applyNumberFormat="1" applyFont="1" applyBorder="1" applyAlignment="1" applyProtection="1">
      <alignment wrapText="1"/>
    </xf>
    <xf numFmtId="0" fontId="6" fillId="0" borderId="1" xfId="0" applyFont="1" applyBorder="1" applyAlignment="1" applyProtection="1">
      <alignment wrapText="1"/>
    </xf>
    <xf numFmtId="43" fontId="6" fillId="0" borderId="1" xfId="1" applyFont="1" applyBorder="1" applyAlignment="1" applyProtection="1">
      <alignment wrapText="1"/>
    </xf>
    <xf numFmtId="49" fontId="6" fillId="0" borderId="1" xfId="0" applyNumberFormat="1" applyFont="1" applyFill="1" applyBorder="1" applyAlignment="1" applyProtection="1">
      <alignment vertical="center" wrapText="1"/>
    </xf>
    <xf numFmtId="4" fontId="6" fillId="0" borderId="1" xfId="0" applyNumberFormat="1" applyFont="1" applyBorder="1" applyAlignment="1" applyProtection="1">
      <alignment vertical="center" wrapText="1"/>
    </xf>
    <xf numFmtId="4" fontId="6" fillId="0" borderId="1" xfId="0" applyNumberFormat="1" applyFont="1" applyBorder="1" applyAlignment="1" applyProtection="1">
      <alignment wrapText="1"/>
    </xf>
    <xf numFmtId="0" fontId="10" fillId="3" borderId="1" xfId="0" applyFont="1" applyFill="1" applyBorder="1" applyAlignment="1" applyProtection="1">
      <alignment wrapText="1"/>
    </xf>
    <xf numFmtId="4" fontId="1" fillId="3" borderId="1" xfId="2" applyNumberFormat="1" applyFont="1" applyFill="1" applyBorder="1" applyAlignment="1" applyProtection="1">
      <alignment horizontal="left" vertical="top" wrapText="1"/>
    </xf>
    <xf numFmtId="0" fontId="10" fillId="3" borderId="28" xfId="0" applyFont="1" applyFill="1" applyBorder="1" applyAlignment="1" applyProtection="1">
      <alignment horizontal="left" vertical="center"/>
    </xf>
    <xf numFmtId="0" fontId="10" fillId="3" borderId="32"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3" fillId="0" borderId="0" xfId="0" applyFont="1" applyProtection="1"/>
    <xf numFmtId="0" fontId="6" fillId="0" borderId="0" xfId="0" applyFont="1" applyAlignment="1" applyProtection="1">
      <alignment horizontal="justify" vertical="center"/>
    </xf>
    <xf numFmtId="4" fontId="6" fillId="0" borderId="0" xfId="0" applyNumberFormat="1" applyFont="1" applyAlignment="1" applyProtection="1">
      <alignment horizontal="left" vertical="center" wrapText="1"/>
    </xf>
    <xf numFmtId="43" fontId="1" fillId="3" borderId="1" xfId="1" applyFont="1" applyFill="1" applyBorder="1" applyAlignment="1" applyProtection="1">
      <alignment horizontal="center" vertical="center" wrapText="1"/>
    </xf>
    <xf numFmtId="0" fontId="1" fillId="0" borderId="0" xfId="2" applyFont="1" applyFill="1" applyBorder="1" applyAlignment="1" applyProtection="1">
      <alignment horizontal="left" vertical="top" wrapText="1"/>
    </xf>
    <xf numFmtId="4" fontId="6" fillId="0" borderId="0" xfId="0" applyNumberFormat="1" applyFont="1" applyFill="1" applyAlignment="1" applyProtection="1">
      <alignment horizontal="left" wrapText="1"/>
    </xf>
    <xf numFmtId="43" fontId="1" fillId="0" borderId="0" xfId="1" applyFont="1" applyFill="1" applyBorder="1" applyAlignment="1" applyProtection="1">
      <alignment horizontal="center" vertical="top" wrapText="1"/>
    </xf>
    <xf numFmtId="0" fontId="10" fillId="3" borderId="25" xfId="3" applyFont="1" applyFill="1" applyBorder="1" applyAlignment="1" applyProtection="1">
      <alignment horizontal="center" vertical="center" wrapText="1"/>
    </xf>
    <xf numFmtId="0" fontId="10" fillId="3" borderId="30" xfId="0" applyFont="1" applyFill="1" applyBorder="1" applyAlignment="1" applyProtection="1">
      <alignment wrapText="1"/>
    </xf>
    <xf numFmtId="0" fontId="6" fillId="3" borderId="1" xfId="0" applyFont="1" applyFill="1" applyBorder="1" applyAlignment="1" applyProtection="1">
      <alignment wrapText="1"/>
    </xf>
    <xf numFmtId="0" fontId="6" fillId="0" borderId="0" xfId="0" applyFont="1" applyAlignment="1" applyProtection="1">
      <alignment horizontal="center"/>
    </xf>
    <xf numFmtId="4" fontId="6" fillId="0" borderId="0" xfId="0" applyNumberFormat="1" applyFont="1" applyAlignment="1" applyProtection="1">
      <alignment horizontal="center"/>
    </xf>
    <xf numFmtId="0" fontId="6" fillId="0" borderId="1" xfId="0" applyFont="1" applyFill="1" applyBorder="1" applyAlignment="1" applyProtection="1">
      <alignment wrapText="1"/>
    </xf>
    <xf numFmtId="0" fontId="6" fillId="0" borderId="23" xfId="0" applyFont="1" applyFill="1" applyBorder="1" applyAlignment="1" applyProtection="1">
      <alignment wrapText="1"/>
    </xf>
    <xf numFmtId="0" fontId="6" fillId="0" borderId="1" xfId="0" quotePrefix="1" applyFont="1" applyFill="1" applyBorder="1" applyAlignment="1" applyProtection="1">
      <alignment wrapText="1"/>
    </xf>
    <xf numFmtId="4" fontId="1" fillId="0" borderId="0" xfId="2" applyNumberFormat="1" applyFont="1" applyFill="1" applyBorder="1" applyAlignment="1" applyProtection="1">
      <alignment horizontal="left" vertical="top"/>
    </xf>
    <xf numFmtId="0" fontId="1" fillId="0" borderId="0" xfId="2" applyFont="1" applyFill="1" applyBorder="1" applyAlignment="1" applyProtection="1">
      <alignment horizontal="left" vertical="top"/>
    </xf>
    <xf numFmtId="4" fontId="1" fillId="0" borderId="2" xfId="2" applyNumberFormat="1" applyFont="1" applyFill="1" applyBorder="1" applyAlignment="1" applyProtection="1">
      <alignment horizontal="center" vertical="top" wrapText="1"/>
    </xf>
    <xf numFmtId="0" fontId="1" fillId="0" borderId="3" xfId="2" applyFont="1" applyFill="1" applyBorder="1" applyAlignment="1" applyProtection="1">
      <alignment horizontal="center" vertical="top" wrapText="1"/>
    </xf>
    <xf numFmtId="4" fontId="10" fillId="3" borderId="23" xfId="3" applyNumberFormat="1" applyFont="1" applyFill="1" applyBorder="1" applyAlignment="1" applyProtection="1">
      <alignment horizontal="center" vertical="center" wrapText="1"/>
    </xf>
    <xf numFmtId="4" fontId="10" fillId="3" borderId="5" xfId="1" applyNumberFormat="1" applyFont="1" applyFill="1" applyBorder="1" applyAlignment="1" applyProtection="1">
      <alignment horizontal="center" vertical="center" wrapText="1"/>
    </xf>
    <xf numFmtId="0" fontId="10" fillId="0" borderId="0" xfId="0" applyFont="1" applyFill="1" applyBorder="1" applyAlignment="1" applyProtection="1">
      <alignment horizontal="left" wrapText="1"/>
    </xf>
    <xf numFmtId="0" fontId="10" fillId="0" borderId="0" xfId="0" applyFont="1" applyFill="1" applyBorder="1" applyAlignment="1" applyProtection="1">
      <alignment horizontal="left" vertical="center" wrapText="1"/>
    </xf>
    <xf numFmtId="4" fontId="10" fillId="0" borderId="0" xfId="0" applyNumberFormat="1" applyFont="1" applyFill="1" applyBorder="1" applyAlignment="1" applyProtection="1">
      <alignment horizontal="right" vertical="center" wrapText="1"/>
    </xf>
    <xf numFmtId="0" fontId="10" fillId="3" borderId="23" xfId="0" applyFont="1" applyFill="1" applyBorder="1" applyAlignment="1" applyProtection="1">
      <alignment horizontal="left" vertical="center"/>
    </xf>
    <xf numFmtId="4" fontId="10" fillId="0" borderId="0" xfId="0" applyNumberFormat="1" applyFont="1" applyFill="1" applyBorder="1" applyAlignment="1" applyProtection="1">
      <alignment horizontal="left" vertical="center"/>
    </xf>
    <xf numFmtId="4" fontId="6" fillId="0" borderId="1" xfId="0" applyNumberFormat="1" applyFont="1" applyBorder="1" applyAlignment="1" applyProtection="1"/>
    <xf numFmtId="0" fontId="6" fillId="0" borderId="1" xfId="0" applyFont="1" applyBorder="1" applyAlignment="1" applyProtection="1"/>
    <xf numFmtId="0" fontId="10" fillId="3" borderId="1" xfId="0" applyFont="1" applyFill="1" applyBorder="1" applyAlignment="1" applyProtection="1">
      <alignment horizontal="left" vertical="center"/>
    </xf>
    <xf numFmtId="4" fontId="12" fillId="0" borderId="0" xfId="2" applyNumberFormat="1" applyFont="1" applyFill="1" applyBorder="1" applyAlignment="1" applyProtection="1">
      <alignment horizontal="left" vertical="top"/>
    </xf>
    <xf numFmtId="0" fontId="10" fillId="3" borderId="5" xfId="0" applyFont="1" applyFill="1" applyBorder="1" applyAlignment="1" applyProtection="1">
      <alignment wrapText="1"/>
    </xf>
    <xf numFmtId="4" fontId="10" fillId="3" borderId="5" xfId="0" applyNumberFormat="1" applyFont="1" applyFill="1" applyBorder="1" applyAlignment="1" applyProtection="1">
      <alignment wrapText="1"/>
    </xf>
    <xf numFmtId="0" fontId="1" fillId="0" borderId="6" xfId="3" applyFont="1" applyBorder="1" applyAlignment="1" applyProtection="1">
      <alignment vertical="top"/>
    </xf>
    <xf numFmtId="0" fontId="6" fillId="0" borderId="6" xfId="0" applyFont="1" applyBorder="1" applyProtection="1"/>
    <xf numFmtId="4" fontId="6" fillId="0" borderId="6" xfId="0" applyNumberFormat="1" applyFont="1" applyBorder="1" applyProtection="1"/>
    <xf numFmtId="0" fontId="1" fillId="3" borderId="16" xfId="2" applyFont="1" applyFill="1" applyBorder="1" applyAlignment="1" applyProtection="1">
      <alignment horizontal="left" vertical="center" wrapText="1"/>
    </xf>
    <xf numFmtId="4" fontId="6" fillId="0" borderId="0" xfId="1" applyNumberFormat="1" applyFont="1" applyBorder="1" applyAlignment="1" applyProtection="1">
      <alignment vertical="center"/>
    </xf>
    <xf numFmtId="0" fontId="1" fillId="3" borderId="1" xfId="2" applyFont="1" applyFill="1" applyBorder="1" applyAlignment="1" applyProtection="1">
      <alignment horizontal="center" vertical="center" wrapText="1"/>
    </xf>
    <xf numFmtId="0" fontId="10" fillId="0" borderId="22" xfId="0" applyFont="1" applyBorder="1" applyAlignment="1" applyProtection="1"/>
    <xf numFmtId="4" fontId="10" fillId="0" borderId="22" xfId="0" applyNumberFormat="1" applyFont="1" applyBorder="1" applyAlignment="1" applyProtection="1"/>
    <xf numFmtId="0" fontId="10" fillId="3" borderId="23" xfId="0" applyFont="1" applyFill="1" applyBorder="1" applyAlignment="1" applyProtection="1">
      <alignment horizontal="center" vertical="center" wrapText="1"/>
    </xf>
    <xf numFmtId="0" fontId="6" fillId="0" borderId="23" xfId="0" applyFont="1" applyBorder="1" applyAlignment="1" applyProtection="1"/>
    <xf numFmtId="4" fontId="6" fillId="0" borderId="23" xfId="0" applyNumberFormat="1" applyFont="1" applyBorder="1" applyAlignment="1" applyProtection="1"/>
    <xf numFmtId="4" fontId="6" fillId="0" borderId="23" xfId="1" applyNumberFormat="1" applyFont="1" applyBorder="1" applyAlignment="1" applyProtection="1"/>
    <xf numFmtId="0" fontId="6" fillId="0" borderId="25" xfId="0" applyFont="1" applyBorder="1" applyAlignment="1" applyProtection="1"/>
    <xf numFmtId="10" fontId="10" fillId="3" borderId="1" xfId="0" applyNumberFormat="1" applyFont="1" applyFill="1" applyBorder="1" applyAlignment="1" applyProtection="1">
      <alignment wrapText="1"/>
    </xf>
    <xf numFmtId="0" fontId="6" fillId="0" borderId="25" xfId="0" applyFont="1" applyBorder="1" applyAlignment="1" applyProtection="1">
      <alignment horizontal="center" wrapText="1"/>
    </xf>
    <xf numFmtId="0" fontId="6" fillId="0" borderId="30" xfId="0" applyFont="1" applyBorder="1" applyAlignment="1" applyProtection="1">
      <alignment horizontal="center" wrapText="1"/>
    </xf>
    <xf numFmtId="4" fontId="1" fillId="0" borderId="0" xfId="2" applyNumberFormat="1" applyFont="1" applyFill="1" applyBorder="1" applyAlignment="1" applyProtection="1">
      <alignment horizontal="center" vertical="top" wrapText="1"/>
    </xf>
    <xf numFmtId="4" fontId="1" fillId="3" borderId="1" xfId="2" applyNumberFormat="1" applyFont="1" applyFill="1" applyBorder="1" applyAlignment="1" applyProtection="1">
      <alignment horizontal="center" vertical="top" wrapText="1"/>
    </xf>
    <xf numFmtId="4" fontId="6" fillId="0" borderId="1" xfId="1" applyNumberFormat="1" applyFont="1" applyFill="1" applyBorder="1" applyAlignment="1" applyProtection="1">
      <alignment wrapText="1"/>
    </xf>
    <xf numFmtId="49" fontId="16" fillId="0" borderId="0" xfId="0" applyNumberFormat="1" applyFont="1" applyFill="1" applyBorder="1" applyAlignment="1" applyProtection="1">
      <alignment horizontal="left"/>
    </xf>
    <xf numFmtId="49" fontId="17" fillId="0" borderId="0" xfId="0" applyNumberFormat="1" applyFont="1" applyFill="1" applyBorder="1" applyAlignment="1" applyProtection="1">
      <alignment wrapText="1"/>
    </xf>
    <xf numFmtId="0" fontId="10" fillId="3" borderId="4" xfId="0" applyFont="1" applyFill="1" applyBorder="1" applyAlignment="1" applyProtection="1">
      <alignment wrapText="1"/>
    </xf>
    <xf numFmtId="4" fontId="10" fillId="3" borderId="23" xfId="1" applyNumberFormat="1" applyFont="1" applyFill="1" applyBorder="1" applyAlignment="1" applyProtection="1">
      <alignment wrapText="1"/>
    </xf>
    <xf numFmtId="0" fontId="1" fillId="3" borderId="1" xfId="2" applyFont="1" applyFill="1" applyBorder="1" applyAlignment="1" applyProtection="1">
      <alignment vertical="top"/>
    </xf>
    <xf numFmtId="0" fontId="10" fillId="3" borderId="8" xfId="0" applyFont="1" applyFill="1" applyBorder="1" applyAlignment="1" applyProtection="1">
      <alignment wrapText="1"/>
    </xf>
    <xf numFmtId="4" fontId="10" fillId="3" borderId="31" xfId="1" applyNumberFormat="1" applyFont="1" applyFill="1" applyBorder="1" applyAlignment="1" applyProtection="1">
      <alignment wrapText="1"/>
    </xf>
    <xf numFmtId="4" fontId="10" fillId="3" borderId="7" xfId="1" applyNumberFormat="1" applyFont="1" applyFill="1" applyBorder="1" applyAlignment="1" applyProtection="1">
      <alignment wrapText="1"/>
    </xf>
    <xf numFmtId="49" fontId="6" fillId="0" borderId="7" xfId="0" applyNumberFormat="1" applyFont="1" applyFill="1" applyBorder="1" applyAlignment="1" applyProtection="1">
      <alignment wrapText="1"/>
    </xf>
    <xf numFmtId="49" fontId="6" fillId="0" borderId="8" xfId="0" applyNumberFormat="1" applyFont="1" applyFill="1" applyBorder="1" applyAlignment="1" applyProtection="1">
      <alignment wrapText="1"/>
    </xf>
    <xf numFmtId="4" fontId="6" fillId="0" borderId="7" xfId="1" applyNumberFormat="1" applyFont="1" applyFill="1" applyBorder="1" applyAlignment="1" applyProtection="1">
      <alignment wrapText="1"/>
    </xf>
    <xf numFmtId="49" fontId="6" fillId="0" borderId="4" xfId="0" applyNumberFormat="1" applyFont="1" applyFill="1" applyBorder="1" applyAlignment="1" applyProtection="1">
      <alignment wrapText="1"/>
    </xf>
    <xf numFmtId="4" fontId="10" fillId="3" borderId="1" xfId="1" applyNumberFormat="1" applyFont="1" applyFill="1" applyBorder="1" applyAlignment="1" applyProtection="1">
      <alignment wrapText="1"/>
    </xf>
    <xf numFmtId="0" fontId="6" fillId="0" borderId="0" xfId="0" applyFont="1" applyBorder="1" applyProtection="1"/>
    <xf numFmtId="4" fontId="6" fillId="0" borderId="0" xfId="0" applyNumberFormat="1" applyFont="1" applyBorder="1" applyProtection="1"/>
    <xf numFmtId="0" fontId="1" fillId="0" borderId="0" xfId="2" applyFont="1" applyFill="1" applyBorder="1" applyAlignment="1" applyProtection="1">
      <alignment horizontal="center" vertical="top" wrapText="1"/>
    </xf>
    <xf numFmtId="0" fontId="6" fillId="0" borderId="0" xfId="0" applyFont="1" applyFill="1" applyBorder="1" applyProtection="1"/>
    <xf numFmtId="0" fontId="10" fillId="3" borderId="26" xfId="0" applyFont="1" applyFill="1" applyBorder="1" applyAlignment="1" applyProtection="1">
      <alignment wrapText="1"/>
    </xf>
    <xf numFmtId="4" fontId="10" fillId="3" borderId="33" xfId="0" applyNumberFormat="1" applyFont="1" applyFill="1" applyBorder="1" applyAlignment="1" applyProtection="1">
      <alignment wrapText="1"/>
    </xf>
    <xf numFmtId="0" fontId="10" fillId="0" borderId="0" xfId="0" applyFont="1" applyBorder="1" applyAlignment="1" applyProtection="1"/>
    <xf numFmtId="4" fontId="10" fillId="0" borderId="34" xfId="0" applyNumberFormat="1" applyFont="1" applyFill="1" applyBorder="1" applyAlignment="1" applyProtection="1">
      <alignment horizontal="left" vertical="center"/>
    </xf>
    <xf numFmtId="4" fontId="19" fillId="0" borderId="1" xfId="0" applyNumberFormat="1" applyFont="1" applyFill="1" applyBorder="1" applyAlignment="1" applyProtection="1">
      <alignment wrapText="1"/>
    </xf>
    <xf numFmtId="49" fontId="6" fillId="0" borderId="23" xfId="0" applyNumberFormat="1" applyFont="1" applyFill="1" applyBorder="1" applyAlignment="1" applyProtection="1">
      <alignment vertical="center" wrapText="1"/>
    </xf>
    <xf numFmtId="4" fontId="6" fillId="0" borderId="26" xfId="0" applyNumberFormat="1" applyFont="1" applyFill="1" applyBorder="1" applyAlignment="1" applyProtection="1">
      <alignment vertical="center" wrapText="1"/>
    </xf>
    <xf numFmtId="4" fontId="19" fillId="0" borderId="1" xfId="0" applyNumberFormat="1" applyFont="1" applyFill="1" applyBorder="1" applyAlignment="1" applyProtection="1">
      <alignment vertical="center" wrapText="1"/>
    </xf>
    <xf numFmtId="4" fontId="6" fillId="0" borderId="0" xfId="0" applyNumberFormat="1" applyFont="1" applyAlignment="1" applyProtection="1">
      <alignment vertical="center"/>
    </xf>
    <xf numFmtId="4" fontId="10" fillId="3" borderId="23" xfId="0" applyNumberFormat="1" applyFont="1" applyFill="1" applyBorder="1" applyAlignment="1" applyProtection="1">
      <alignment horizontal="left" vertical="center"/>
    </xf>
    <xf numFmtId="0" fontId="10" fillId="3" borderId="25" xfId="0" applyFont="1" applyFill="1" applyBorder="1" applyAlignment="1" applyProtection="1">
      <alignment horizontal="center" vertical="center" wrapText="1"/>
    </xf>
    <xf numFmtId="0" fontId="6" fillId="0" borderId="1" xfId="0" applyFont="1" applyBorder="1" applyProtection="1"/>
    <xf numFmtId="0" fontId="6" fillId="0" borderId="4" xfId="0" applyFont="1" applyBorder="1" applyAlignment="1" applyProtection="1">
      <alignment horizontal="justify" vertical="center" wrapText="1"/>
    </xf>
    <xf numFmtId="0" fontId="6" fillId="0" borderId="16" xfId="0" applyFont="1" applyBorder="1" applyAlignment="1" applyProtection="1">
      <alignment horizontal="justify" vertical="center" wrapText="1"/>
    </xf>
    <xf numFmtId="49" fontId="6" fillId="0" borderId="1" xfId="0" applyNumberFormat="1" applyFont="1" applyBorder="1" applyProtection="1"/>
    <xf numFmtId="4" fontId="6" fillId="0" borderId="4" xfId="1" applyNumberFormat="1" applyFont="1" applyBorder="1" applyProtection="1"/>
    <xf numFmtId="0" fontId="10" fillId="3" borderId="30" xfId="0" applyFont="1" applyFill="1" applyBorder="1" applyAlignment="1" applyProtection="1">
      <alignment horizontal="left" vertical="center" wrapText="1"/>
    </xf>
    <xf numFmtId="10" fontId="10" fillId="3" borderId="1" xfId="0" applyNumberFormat="1" applyFont="1" applyFill="1" applyBorder="1" applyAlignment="1" applyProtection="1">
      <alignment horizontal="right" wrapText="1"/>
    </xf>
    <xf numFmtId="4" fontId="6" fillId="0" borderId="0" xfId="1" applyNumberFormat="1" applyFont="1" applyBorder="1" applyProtection="1"/>
    <xf numFmtId="10" fontId="6" fillId="0" borderId="0" xfId="0" applyNumberFormat="1" applyFont="1" applyBorder="1" applyProtection="1"/>
    <xf numFmtId="2" fontId="1" fillId="3" borderId="1" xfId="1" applyNumberFormat="1" applyFont="1" applyFill="1" applyBorder="1" applyAlignment="1" applyProtection="1">
      <alignment horizontal="center" vertical="top" wrapText="1"/>
    </xf>
    <xf numFmtId="10" fontId="10" fillId="0" borderId="0" xfId="0" applyNumberFormat="1" applyFont="1" applyProtection="1"/>
    <xf numFmtId="2" fontId="10" fillId="3" borderId="23" xfId="1" applyNumberFormat="1" applyFont="1" applyFill="1" applyBorder="1" applyAlignment="1" applyProtection="1">
      <alignment horizontal="center" vertical="center" wrapText="1"/>
    </xf>
    <xf numFmtId="2" fontId="10" fillId="3" borderId="25" xfId="1" applyNumberFormat="1" applyFont="1" applyFill="1" applyBorder="1" applyAlignment="1" applyProtection="1">
      <alignment horizontal="center" vertical="center" wrapText="1"/>
    </xf>
    <xf numFmtId="4" fontId="6" fillId="0" borderId="23" xfId="0" applyNumberFormat="1" applyFont="1" applyFill="1" applyBorder="1" applyAlignment="1" applyProtection="1">
      <alignment vertical="center" wrapText="1"/>
    </xf>
    <xf numFmtId="10" fontId="6" fillId="0" borderId="26" xfId="8" applyNumberFormat="1" applyFont="1" applyFill="1" applyBorder="1" applyAlignment="1" applyProtection="1">
      <alignment vertical="center" wrapText="1"/>
    </xf>
    <xf numFmtId="10" fontId="18" fillId="0" borderId="7" xfId="8" applyNumberFormat="1" applyFont="1" applyFill="1" applyBorder="1" applyAlignment="1" applyProtection="1">
      <alignment vertical="center" wrapText="1"/>
    </xf>
    <xf numFmtId="10" fontId="18" fillId="0" borderId="1" xfId="8" applyNumberFormat="1" applyFont="1" applyFill="1" applyBorder="1" applyAlignment="1" applyProtection="1">
      <alignment vertical="center" wrapText="1"/>
    </xf>
    <xf numFmtId="10" fontId="6" fillId="0" borderId="26" xfId="8" applyNumberFormat="1" applyFont="1" applyFill="1" applyBorder="1" applyAlignment="1" applyProtection="1">
      <alignment wrapText="1"/>
    </xf>
    <xf numFmtId="10" fontId="6" fillId="0" borderId="1" xfId="8" applyNumberFormat="1" applyFont="1" applyFill="1" applyBorder="1" applyAlignment="1" applyProtection="1">
      <alignment wrapText="1"/>
    </xf>
    <xf numFmtId="9" fontId="10" fillId="3" borderId="23" xfId="7" applyFont="1" applyFill="1" applyBorder="1" applyAlignment="1" applyProtection="1">
      <alignment wrapText="1"/>
    </xf>
    <xf numFmtId="4" fontId="6" fillId="0" borderId="0" xfId="0" applyNumberFormat="1" applyFont="1" applyFill="1" applyBorder="1" applyProtection="1"/>
    <xf numFmtId="4" fontId="10" fillId="3" borderId="23" xfId="0" applyNumberFormat="1" applyFont="1" applyFill="1" applyBorder="1" applyAlignment="1" applyProtection="1">
      <alignment horizontal="center" vertical="center" wrapText="1"/>
    </xf>
    <xf numFmtId="4" fontId="10" fillId="3" borderId="7" xfId="0" applyNumberFormat="1" applyFont="1" applyFill="1" applyBorder="1" applyAlignment="1" applyProtection="1">
      <alignment wrapText="1"/>
    </xf>
    <xf numFmtId="4" fontId="6" fillId="0" borderId="23" xfId="0" applyNumberFormat="1" applyFont="1" applyFill="1" applyBorder="1" applyAlignment="1" applyProtection="1">
      <alignment horizontal="center" vertical="center" wrapText="1"/>
    </xf>
    <xf numFmtId="0" fontId="6" fillId="0" borderId="23" xfId="0" applyNumberFormat="1" applyFont="1" applyFill="1" applyBorder="1" applyAlignment="1" applyProtection="1">
      <alignment wrapText="1"/>
    </xf>
    <xf numFmtId="4" fontId="1" fillId="3" borderId="1" xfId="1" applyNumberFormat="1" applyFont="1" applyFill="1" applyBorder="1" applyAlignment="1" applyProtection="1">
      <alignment horizontal="center" vertical="top" wrapText="1"/>
    </xf>
    <xf numFmtId="0" fontId="10" fillId="0" borderId="0" xfId="0" applyFont="1" applyFill="1" applyBorder="1" applyAlignment="1" applyProtection="1">
      <alignment horizontal="center" vertical="center" wrapText="1"/>
    </xf>
    <xf numFmtId="4" fontId="6" fillId="0" borderId="0" xfId="1" applyNumberFormat="1" applyFont="1" applyFill="1" applyBorder="1" applyProtection="1"/>
    <xf numFmtId="4" fontId="1" fillId="0" borderId="22" xfId="1" applyNumberFormat="1" applyFont="1" applyFill="1" applyBorder="1" applyAlignment="1" applyProtection="1">
      <alignment horizontal="center" vertical="top" wrapText="1"/>
    </xf>
    <xf numFmtId="0" fontId="6" fillId="0" borderId="23" xfId="0" applyFont="1" applyFill="1" applyBorder="1" applyAlignment="1" applyProtection="1">
      <alignment horizontal="left" wrapText="1"/>
    </xf>
    <xf numFmtId="4" fontId="10" fillId="0" borderId="23" xfId="0" applyNumberFormat="1" applyFont="1" applyFill="1" applyBorder="1" applyAlignment="1" applyProtection="1">
      <alignment wrapText="1"/>
    </xf>
    <xf numFmtId="0" fontId="10" fillId="0" borderId="23" xfId="0" applyFont="1" applyFill="1" applyBorder="1" applyAlignment="1" applyProtection="1">
      <alignment wrapText="1"/>
    </xf>
    <xf numFmtId="0" fontId="1" fillId="3" borderId="4" xfId="2" applyFont="1" applyFill="1" applyBorder="1" applyAlignment="1" applyProtection="1">
      <alignment horizontal="left" vertical="top"/>
    </xf>
    <xf numFmtId="0" fontId="1" fillId="3" borderId="16" xfId="2" applyFont="1" applyFill="1" applyBorder="1" applyAlignment="1" applyProtection="1">
      <alignment horizontal="left" vertical="top"/>
    </xf>
    <xf numFmtId="4" fontId="6" fillId="0" borderId="0" xfId="1" applyNumberFormat="1" applyFont="1" applyBorder="1" applyAlignment="1" applyProtection="1"/>
    <xf numFmtId="10" fontId="1" fillId="3" borderId="1" xfId="2" applyNumberFormat="1" applyFont="1" applyFill="1" applyBorder="1" applyAlignment="1" applyProtection="1">
      <alignment horizontal="center" vertical="top"/>
    </xf>
    <xf numFmtId="0" fontId="10" fillId="0" borderId="0" xfId="0" applyFont="1" applyAlignment="1" applyProtection="1"/>
    <xf numFmtId="4" fontId="10" fillId="0" borderId="0" xfId="0" applyNumberFormat="1" applyFont="1" applyAlignment="1" applyProtection="1"/>
    <xf numFmtId="10" fontId="10" fillId="0" borderId="0" xfId="0" applyNumberFormat="1" applyFont="1" applyAlignment="1" applyProtection="1"/>
    <xf numFmtId="0" fontId="14" fillId="0" borderId="23" xfId="0" applyFont="1" applyBorder="1" applyAlignment="1" applyProtection="1">
      <alignment wrapText="1"/>
    </xf>
    <xf numFmtId="0" fontId="14" fillId="0" borderId="24" xfId="0" applyFont="1" applyBorder="1" applyAlignment="1" applyProtection="1">
      <alignment wrapText="1"/>
    </xf>
    <xf numFmtId="4" fontId="6" fillId="0" borderId="24" xfId="0" applyNumberFormat="1" applyFont="1" applyFill="1" applyBorder="1" applyAlignment="1" applyProtection="1">
      <alignment horizontal="right"/>
    </xf>
    <xf numFmtId="10" fontId="6" fillId="0" borderId="23" xfId="0" applyNumberFormat="1" applyFont="1" applyFill="1" applyBorder="1" applyAlignment="1" applyProtection="1">
      <alignment horizontal="right"/>
    </xf>
    <xf numFmtId="0" fontId="15" fillId="3" borderId="23" xfId="0" applyFont="1" applyFill="1" applyBorder="1" applyAlignment="1" applyProtection="1">
      <alignment wrapText="1"/>
    </xf>
    <xf numFmtId="4" fontId="10" fillId="3" borderId="24" xfId="0" applyNumberFormat="1" applyFont="1" applyFill="1" applyBorder="1" applyAlignment="1" applyProtection="1">
      <alignment horizontal="right"/>
    </xf>
    <xf numFmtId="10" fontId="10" fillId="3" borderId="23" xfId="0" applyNumberFormat="1" applyFont="1" applyFill="1" applyBorder="1" applyAlignment="1" applyProtection="1">
      <alignment horizontal="center"/>
    </xf>
    <xf numFmtId="4" fontId="6" fillId="0" borderId="0" xfId="1" applyNumberFormat="1" applyFont="1" applyAlignment="1" applyProtection="1"/>
    <xf numFmtId="10" fontId="6" fillId="0" borderId="0" xfId="0" applyNumberFormat="1" applyFont="1" applyAlignment="1" applyProtection="1"/>
    <xf numFmtId="0" fontId="14" fillId="0" borderId="23" xfId="0" applyFont="1" applyBorder="1" applyAlignment="1" applyProtection="1">
      <alignment horizontal="right" wrapText="1"/>
    </xf>
    <xf numFmtId="4" fontId="1" fillId="3" borderId="1" xfId="2" applyNumberFormat="1" applyFont="1" applyFill="1" applyBorder="1" applyAlignment="1" applyProtection="1">
      <alignment horizontal="center" vertical="top"/>
    </xf>
    <xf numFmtId="0" fontId="10" fillId="3" borderId="5" xfId="0" applyFont="1" applyFill="1" applyBorder="1" applyAlignment="1" applyProtection="1">
      <alignment horizontal="center" vertical="center"/>
    </xf>
    <xf numFmtId="0" fontId="1" fillId="0" borderId="1" xfId="3" applyNumberFormat="1" applyFont="1" applyFill="1" applyBorder="1" applyAlignment="1" applyProtection="1">
      <alignment horizontal="center" vertical="top"/>
    </xf>
    <xf numFmtId="0" fontId="1" fillId="0" borderId="1" xfId="3" applyFont="1" applyFill="1" applyBorder="1" applyAlignment="1" applyProtection="1">
      <alignment vertical="top" wrapText="1"/>
    </xf>
    <xf numFmtId="4" fontId="10" fillId="0" borderId="1" xfId="0" applyNumberFormat="1" applyFont="1" applyFill="1" applyBorder="1" applyAlignment="1" applyProtection="1">
      <alignment horizontal="right"/>
    </xf>
    <xf numFmtId="4" fontId="10" fillId="0" borderId="28" xfId="0" applyNumberFormat="1" applyFont="1" applyFill="1" applyBorder="1" applyAlignment="1" applyProtection="1">
      <alignment horizontal="right"/>
    </xf>
    <xf numFmtId="0" fontId="2" fillId="0" borderId="1" xfId="3" applyNumberFormat="1" applyFont="1" applyFill="1" applyBorder="1" applyAlignment="1" applyProtection="1">
      <alignment horizontal="center" vertical="top"/>
    </xf>
    <xf numFmtId="0" fontId="2" fillId="0" borderId="1" xfId="3" applyFont="1" applyFill="1" applyBorder="1" applyAlignment="1" applyProtection="1">
      <alignment vertical="top" wrapText="1"/>
    </xf>
    <xf numFmtId="4" fontId="6" fillId="0" borderId="1" xfId="0" applyNumberFormat="1" applyFont="1" applyFill="1" applyBorder="1" applyAlignment="1" applyProtection="1">
      <alignment horizontal="right"/>
    </xf>
    <xf numFmtId="4" fontId="6" fillId="0" borderId="28" xfId="0" applyNumberFormat="1" applyFont="1" applyFill="1" applyBorder="1" applyAlignment="1" applyProtection="1">
      <alignment horizontal="right"/>
    </xf>
    <xf numFmtId="0" fontId="1" fillId="0" borderId="1" xfId="3" applyFont="1" applyBorder="1" applyAlignment="1" applyProtection="1">
      <alignment vertical="top" wrapText="1"/>
    </xf>
    <xf numFmtId="0" fontId="2" fillId="0" borderId="1" xfId="3" applyFont="1" applyBorder="1" applyAlignment="1" applyProtection="1">
      <alignment vertical="top" wrapText="1"/>
    </xf>
    <xf numFmtId="0" fontId="2" fillId="0" borderId="29" xfId="3" applyNumberFormat="1" applyFont="1" applyFill="1" applyBorder="1" applyAlignment="1" applyProtection="1">
      <alignment horizontal="center" vertical="top"/>
    </xf>
    <xf numFmtId="0" fontId="2" fillId="0" borderId="29" xfId="3" applyFont="1" applyBorder="1" applyAlignment="1" applyProtection="1">
      <alignment vertical="top" wrapText="1"/>
    </xf>
    <xf numFmtId="0" fontId="1" fillId="3" borderId="17" xfId="2" applyFont="1" applyFill="1" applyBorder="1" applyAlignment="1" applyProtection="1">
      <alignment horizontal="left" vertical="top"/>
    </xf>
    <xf numFmtId="0" fontId="1" fillId="3" borderId="18" xfId="2" applyFont="1" applyFill="1" applyBorder="1" applyAlignment="1" applyProtection="1">
      <alignment horizontal="left" vertical="top"/>
    </xf>
    <xf numFmtId="0" fontId="1" fillId="3" borderId="16" xfId="2" applyFont="1" applyFill="1" applyBorder="1" applyAlignment="1" applyProtection="1">
      <alignment horizontal="center" vertical="top"/>
    </xf>
    <xf numFmtId="0" fontId="10" fillId="0" borderId="3" xfId="0" applyFont="1" applyBorder="1" applyProtection="1"/>
    <xf numFmtId="0" fontId="6" fillId="0" borderId="3" xfId="0" applyFont="1" applyBorder="1" applyProtection="1"/>
    <xf numFmtId="0" fontId="10" fillId="3" borderId="19" xfId="0" applyFont="1" applyFill="1" applyBorder="1" applyAlignment="1" applyProtection="1">
      <alignment horizontal="center" vertical="center"/>
    </xf>
    <xf numFmtId="0" fontId="15" fillId="0" borderId="1" xfId="0" applyFont="1" applyFill="1" applyBorder="1" applyAlignment="1" applyProtection="1">
      <alignment vertical="center"/>
    </xf>
    <xf numFmtId="0" fontId="15" fillId="0" borderId="1" xfId="0" applyFont="1" applyFill="1" applyBorder="1" applyAlignment="1" applyProtection="1">
      <alignment vertical="center" wrapText="1"/>
    </xf>
    <xf numFmtId="0" fontId="6" fillId="0" borderId="1" xfId="0" applyFont="1" applyBorder="1" applyAlignment="1" applyProtection="1">
      <alignment horizontal="center"/>
    </xf>
    <xf numFmtId="0" fontId="14" fillId="0" borderId="1" xfId="0" applyFont="1" applyFill="1" applyBorder="1" applyAlignment="1" applyProtection="1">
      <alignment horizontal="left" vertical="center" wrapText="1" indent="1"/>
    </xf>
    <xf numFmtId="4" fontId="14" fillId="0" borderId="1" xfId="0" applyNumberFormat="1" applyFont="1" applyFill="1" applyBorder="1" applyAlignment="1" applyProtection="1">
      <alignment horizontal="right" vertical="center"/>
    </xf>
    <xf numFmtId="0" fontId="6" fillId="0" borderId="1" xfId="0" applyFont="1" applyFill="1" applyBorder="1" applyAlignment="1" applyProtection="1">
      <alignment horizontal="center"/>
    </xf>
    <xf numFmtId="0" fontId="6" fillId="0" borderId="1" xfId="0" quotePrefix="1" applyFont="1" applyFill="1" applyBorder="1" applyAlignment="1" applyProtection="1">
      <alignment horizontal="center"/>
    </xf>
    <xf numFmtId="0" fontId="14" fillId="0" borderId="1" xfId="0" applyFont="1" applyFill="1" applyBorder="1" applyAlignment="1" applyProtection="1">
      <alignment horizontal="left" vertical="center" indent="1"/>
    </xf>
    <xf numFmtId="0" fontId="15" fillId="3" borderId="1" xfId="0" applyFont="1" applyFill="1" applyBorder="1" applyAlignment="1" applyProtection="1">
      <alignment vertical="center"/>
    </xf>
    <xf numFmtId="4" fontId="10" fillId="3" borderId="1" xfId="0" applyNumberFormat="1" applyFont="1" applyFill="1" applyBorder="1" applyAlignment="1" applyProtection="1">
      <alignment horizontal="right"/>
    </xf>
    <xf numFmtId="0" fontId="1" fillId="3" borderId="18" xfId="2" applyFont="1" applyFill="1" applyBorder="1" applyAlignment="1" applyProtection="1">
      <alignment horizontal="center" vertical="top"/>
    </xf>
    <xf numFmtId="4" fontId="6" fillId="0" borderId="3" xfId="0" applyNumberFormat="1" applyFont="1" applyBorder="1" applyProtection="1"/>
    <xf numFmtId="0" fontId="15" fillId="0" borderId="4" xfId="0" applyFont="1" applyFill="1" applyBorder="1" applyAlignment="1" applyProtection="1">
      <alignment vertical="center"/>
    </xf>
    <xf numFmtId="4" fontId="10" fillId="0" borderId="1" xfId="0" applyNumberFormat="1" applyFont="1" applyBorder="1" applyProtection="1"/>
    <xf numFmtId="0" fontId="14" fillId="0" borderId="3" xfId="0" applyFont="1" applyFill="1" applyBorder="1" applyAlignment="1" applyProtection="1">
      <alignment horizontal="left" vertical="center" wrapText="1" indent="1"/>
    </xf>
    <xf numFmtId="4" fontId="6" fillId="0" borderId="1" xfId="0" applyNumberFormat="1" applyFont="1" applyBorder="1" applyProtection="1"/>
    <xf numFmtId="0" fontId="14" fillId="0" borderId="4" xfId="0" applyFont="1" applyFill="1" applyBorder="1" applyAlignment="1" applyProtection="1">
      <alignment horizontal="left" vertical="center" indent="1"/>
    </xf>
    <xf numFmtId="0" fontId="15" fillId="3" borderId="4" xfId="0" applyFont="1" applyFill="1" applyBorder="1" applyAlignment="1" applyProtection="1">
      <alignment vertical="center"/>
    </xf>
    <xf numFmtId="4" fontId="10" fillId="3" borderId="1" xfId="0" applyNumberFormat="1" applyFont="1" applyFill="1" applyBorder="1" applyProtection="1"/>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11" fillId="0" borderId="0" xfId="0" applyFont="1" applyProtection="1"/>
    <xf numFmtId="0" fontId="2" fillId="0" borderId="0" xfId="0" applyFont="1" applyProtection="1"/>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1" fillId="0" borderId="9" xfId="0" applyFont="1" applyFill="1" applyBorder="1" applyAlignment="1" applyProtection="1">
      <alignment horizontal="center"/>
    </xf>
    <xf numFmtId="0" fontId="2" fillId="0" borderId="13" xfId="0" applyFont="1" applyFill="1" applyBorder="1" applyProtection="1"/>
    <xf numFmtId="0" fontId="1" fillId="0" borderId="10"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4" xfId="0" applyFont="1" applyFill="1" applyBorder="1" applyAlignment="1" applyProtection="1">
      <alignment horizontal="left" indent="1"/>
    </xf>
    <xf numFmtId="0" fontId="2" fillId="0" borderId="14" xfId="0" applyFont="1" applyFill="1" applyBorder="1" applyProtection="1"/>
    <xf numFmtId="0" fontId="1" fillId="0" borderId="11" xfId="0" applyFont="1" applyFill="1" applyBorder="1" applyAlignment="1" applyProtection="1">
      <alignment horizontal="center"/>
    </xf>
    <xf numFmtId="0" fontId="2" fillId="0" borderId="12" xfId="0" applyFont="1" applyBorder="1" applyProtection="1"/>
    <xf numFmtId="0" fontId="2" fillId="0" borderId="0" xfId="3" applyFont="1" applyAlignment="1" applyProtection="1">
      <alignment vertical="top" wrapText="1"/>
    </xf>
  </cellXfs>
  <cellStyles count="9">
    <cellStyle name="Millares 2" xfId="1"/>
    <cellStyle name="Normal" xfId="0" builtinId="0"/>
    <cellStyle name="Normal 2" xfId="2"/>
    <cellStyle name="Normal 2 2" xfId="3"/>
    <cellStyle name="Normal 4" xfId="4"/>
    <cellStyle name="Normal 5" xfId="5"/>
    <cellStyle name="Normal 56" xfId="6"/>
    <cellStyle name="Porcentaje" xfId="7" builtinId="5"/>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266700</xdr:rowOff>
    </xdr:from>
    <xdr:to>
      <xdr:col>1</xdr:col>
      <xdr:colOff>200025</xdr:colOff>
      <xdr:row>0</xdr:row>
      <xdr:rowOff>871263</xdr:rowOff>
    </xdr:to>
    <xdr:pic>
      <xdr:nvPicPr>
        <xdr:cNvPr id="2" name="1 Imagen"/>
        <xdr:cNvPicPr>
          <a:picLocks noChangeAspect="1"/>
        </xdr:cNvPicPr>
      </xdr:nvPicPr>
      <xdr:blipFill>
        <a:blip xmlns:r="http://schemas.openxmlformats.org/officeDocument/2006/relationships" r:embed="rId1"/>
        <a:stretch>
          <a:fillRect/>
        </a:stretch>
      </xdr:blipFill>
      <xdr:spPr>
        <a:xfrm>
          <a:off x="0" y="266700"/>
          <a:ext cx="1181100" cy="604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444</xdr:row>
      <xdr:rowOff>0</xdr:rowOff>
    </xdr:from>
    <xdr:to>
      <xdr:col>8</xdr:col>
      <xdr:colOff>1219200</xdr:colOff>
      <xdr:row>476</xdr:row>
      <xdr:rowOff>44506</xdr:rowOff>
    </xdr:to>
    <xdr:pic>
      <xdr:nvPicPr>
        <xdr:cNvPr id="10" name="9 Imagen"/>
        <xdr:cNvPicPr>
          <a:picLocks noChangeAspect="1"/>
        </xdr:cNvPicPr>
      </xdr:nvPicPr>
      <xdr:blipFill>
        <a:blip xmlns:r="http://schemas.openxmlformats.org/officeDocument/2006/relationships" r:embed="rId1"/>
        <a:stretch>
          <a:fillRect/>
        </a:stretch>
      </xdr:blipFill>
      <xdr:spPr>
        <a:xfrm>
          <a:off x="0" y="37795200"/>
          <a:ext cx="13134975" cy="46165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2"/>
  <sheetViews>
    <sheetView workbookViewId="0"/>
  </sheetViews>
  <sheetFormatPr baseColWidth="10" defaultRowHeight="11.25" x14ac:dyDescent="0.2"/>
  <cols>
    <col min="1" max="16384" width="11.42578125" style="1"/>
  </cols>
  <sheetData>
    <row r="72" spans="1:1" hidden="1" x14ac:dyDescent="0.2">
      <c r="A72" s="2" t="s">
        <v>90</v>
      </c>
    </row>
  </sheetData>
  <sheetProtection password="E841"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B9" sqref="B9"/>
    </sheetView>
  </sheetViews>
  <sheetFormatPr baseColWidth="10" defaultColWidth="12.85546875" defaultRowHeight="11.25" x14ac:dyDescent="0.2"/>
  <cols>
    <col min="1" max="1" width="14.7109375" style="258" customWidth="1"/>
    <col min="2" max="2" width="69.42578125" style="258" customWidth="1"/>
    <col min="3" max="16384" width="12.85546875" style="258"/>
  </cols>
  <sheetData>
    <row r="1" spans="1:3" ht="149.25" customHeight="1" x14ac:dyDescent="0.2">
      <c r="A1" s="255" t="s">
        <v>893</v>
      </c>
      <c r="B1" s="256"/>
      <c r="C1" s="257"/>
    </row>
    <row r="2" spans="1:3" ht="15" customHeight="1" x14ac:dyDescent="0.2">
      <c r="A2" s="259" t="s">
        <v>88</v>
      </c>
      <c r="B2" s="260" t="s">
        <v>89</v>
      </c>
    </row>
    <row r="3" spans="1:3" x14ac:dyDescent="0.2">
      <c r="A3" s="261"/>
      <c r="B3" s="262"/>
    </row>
    <row r="4" spans="1:3" x14ac:dyDescent="0.2">
      <c r="A4" s="263"/>
      <c r="B4" s="264" t="s">
        <v>128</v>
      </c>
    </row>
    <row r="5" spans="1:3" x14ac:dyDescent="0.2">
      <c r="A5" s="263"/>
      <c r="B5" s="264"/>
    </row>
    <row r="6" spans="1:3" x14ac:dyDescent="0.2">
      <c r="A6" s="263"/>
      <c r="B6" s="265" t="s">
        <v>0</v>
      </c>
    </row>
    <row r="7" spans="1:3" x14ac:dyDescent="0.2">
      <c r="A7" s="263" t="s">
        <v>1</v>
      </c>
      <c r="B7" s="266" t="s">
        <v>2</v>
      </c>
    </row>
    <row r="8" spans="1:3" x14ac:dyDescent="0.2">
      <c r="A8" s="263" t="s">
        <v>3</v>
      </c>
      <c r="B8" s="266" t="s">
        <v>4</v>
      </c>
    </row>
    <row r="9" spans="1:3" x14ac:dyDescent="0.2">
      <c r="A9" s="263" t="s">
        <v>5</v>
      </c>
      <c r="B9" s="266" t="s">
        <v>6</v>
      </c>
    </row>
    <row r="10" spans="1:3" hidden="1" x14ac:dyDescent="0.2">
      <c r="A10" s="263" t="s">
        <v>201</v>
      </c>
      <c r="B10" s="266" t="s">
        <v>202</v>
      </c>
    </row>
    <row r="11" spans="1:3" x14ac:dyDescent="0.2">
      <c r="A11" s="263" t="s">
        <v>7</v>
      </c>
      <c r="B11" s="266" t="s">
        <v>8</v>
      </c>
    </row>
    <row r="12" spans="1:3" hidden="1" x14ac:dyDescent="0.2">
      <c r="A12" s="263" t="s">
        <v>9</v>
      </c>
      <c r="B12" s="266" t="s">
        <v>10</v>
      </c>
    </row>
    <row r="13" spans="1:3" hidden="1" x14ac:dyDescent="0.2">
      <c r="A13" s="263" t="s">
        <v>11</v>
      </c>
      <c r="B13" s="266" t="s">
        <v>12</v>
      </c>
    </row>
    <row r="14" spans="1:3" x14ac:dyDescent="0.2">
      <c r="A14" s="263" t="s">
        <v>13</v>
      </c>
      <c r="B14" s="266" t="s">
        <v>14</v>
      </c>
    </row>
    <row r="15" spans="1:3" x14ac:dyDescent="0.2">
      <c r="A15" s="263" t="s">
        <v>15</v>
      </c>
      <c r="B15" s="266" t="s">
        <v>16</v>
      </c>
    </row>
    <row r="16" spans="1:3" hidden="1" x14ac:dyDescent="0.2">
      <c r="A16" s="263" t="s">
        <v>17</v>
      </c>
      <c r="B16" s="266" t="s">
        <v>18</v>
      </c>
    </row>
    <row r="17" spans="1:2" x14ac:dyDescent="0.2">
      <c r="A17" s="263" t="s">
        <v>19</v>
      </c>
      <c r="B17" s="266" t="s">
        <v>20</v>
      </c>
    </row>
    <row r="18" spans="1:2" x14ac:dyDescent="0.2">
      <c r="A18" s="263" t="s">
        <v>21</v>
      </c>
      <c r="B18" s="266" t="s">
        <v>22</v>
      </c>
    </row>
    <row r="19" spans="1:2" hidden="1" x14ac:dyDescent="0.2">
      <c r="A19" s="263" t="s">
        <v>23</v>
      </c>
      <c r="B19" s="266" t="s">
        <v>24</v>
      </c>
    </row>
    <row r="20" spans="1:2" hidden="1" x14ac:dyDescent="0.2">
      <c r="A20" s="263" t="s">
        <v>25</v>
      </c>
      <c r="B20" s="266" t="s">
        <v>26</v>
      </c>
    </row>
    <row r="21" spans="1:2" x14ac:dyDescent="0.2">
      <c r="A21" s="263" t="s">
        <v>27</v>
      </c>
      <c r="B21" s="266" t="s">
        <v>28</v>
      </c>
    </row>
    <row r="22" spans="1:2" x14ac:dyDescent="0.2">
      <c r="A22" s="263" t="s">
        <v>172</v>
      </c>
      <c r="B22" s="266" t="s">
        <v>29</v>
      </c>
    </row>
    <row r="23" spans="1:2" x14ac:dyDescent="0.2">
      <c r="A23" s="263" t="s">
        <v>173</v>
      </c>
      <c r="B23" s="266" t="s">
        <v>31</v>
      </c>
    </row>
    <row r="24" spans="1:2" x14ac:dyDescent="0.2">
      <c r="A24" s="263" t="s">
        <v>32</v>
      </c>
      <c r="B24" s="266" t="s">
        <v>33</v>
      </c>
    </row>
    <row r="25" spans="1:2" x14ac:dyDescent="0.2">
      <c r="A25" s="263" t="s">
        <v>34</v>
      </c>
      <c r="B25" s="266" t="s">
        <v>35</v>
      </c>
    </row>
    <row r="26" spans="1:2" x14ac:dyDescent="0.2">
      <c r="A26" s="263" t="s">
        <v>36</v>
      </c>
      <c r="B26" s="266" t="s">
        <v>37</v>
      </c>
    </row>
    <row r="27" spans="1:2" x14ac:dyDescent="0.2">
      <c r="A27" s="263" t="s">
        <v>38</v>
      </c>
      <c r="B27" s="266" t="s">
        <v>39</v>
      </c>
    </row>
    <row r="28" spans="1:2" x14ac:dyDescent="0.2">
      <c r="A28" s="263" t="s">
        <v>162</v>
      </c>
      <c r="B28" s="266" t="s">
        <v>163</v>
      </c>
    </row>
    <row r="29" spans="1:2" x14ac:dyDescent="0.2">
      <c r="A29" s="263"/>
      <c r="B29" s="266"/>
    </row>
    <row r="30" spans="1:2" x14ac:dyDescent="0.2">
      <c r="A30" s="263"/>
      <c r="B30" s="265"/>
    </row>
    <row r="31" spans="1:2" x14ac:dyDescent="0.2">
      <c r="A31" s="263" t="s">
        <v>139</v>
      </c>
      <c r="B31" s="266" t="s">
        <v>126</v>
      </c>
    </row>
    <row r="32" spans="1:2" x14ac:dyDescent="0.2">
      <c r="A32" s="263" t="s">
        <v>140</v>
      </c>
      <c r="B32" s="266" t="s">
        <v>127</v>
      </c>
    </row>
    <row r="33" spans="1:2" x14ac:dyDescent="0.2">
      <c r="A33" s="263"/>
      <c r="B33" s="266"/>
    </row>
    <row r="34" spans="1:2" x14ac:dyDescent="0.2">
      <c r="A34" s="263"/>
      <c r="B34" s="264"/>
    </row>
    <row r="35" spans="1:2" x14ac:dyDescent="0.2">
      <c r="A35" s="263"/>
      <c r="B35" s="266"/>
    </row>
    <row r="36" spans="1:2" x14ac:dyDescent="0.2">
      <c r="A36" s="263"/>
      <c r="B36" s="266"/>
    </row>
    <row r="37" spans="1:2" ht="12" thickBot="1" x14ac:dyDescent="0.25">
      <c r="A37" s="267"/>
      <c r="B37" s="268"/>
    </row>
    <row r="40" spans="1:2" ht="24.75" customHeight="1" x14ac:dyDescent="0.2">
      <c r="A40" s="269" t="s">
        <v>203</v>
      </c>
      <c r="B40" s="269"/>
    </row>
  </sheetData>
  <sheetProtection password="DF2A" sheet="1" objects="1" scenarios="1"/>
  <mergeCells count="2">
    <mergeCell ref="A1:B1"/>
    <mergeCell ref="A40:B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4"/>
  <sheetViews>
    <sheetView tabSelected="1" zoomScale="110" zoomScaleNormal="110" zoomScaleSheetLayoutView="100" workbookViewId="0">
      <selection activeCell="B7" sqref="B7"/>
    </sheetView>
  </sheetViews>
  <sheetFormatPr baseColWidth="10" defaultRowHeight="11.25" x14ac:dyDescent="0.2"/>
  <cols>
    <col min="1" max="1" width="20.7109375" style="13" customWidth="1"/>
    <col min="2" max="2" width="50.7109375" style="13" customWidth="1"/>
    <col min="3" max="7" width="17.7109375" style="10" customWidth="1"/>
    <col min="8" max="9" width="18.7109375" style="13" customWidth="1"/>
    <col min="10" max="10" width="11.42578125" style="13" customWidth="1"/>
    <col min="11" max="16384" width="11.42578125" style="13"/>
  </cols>
  <sheetData>
    <row r="1" spans="1:10" x14ac:dyDescent="0.2">
      <c r="A1" s="8" t="s">
        <v>204</v>
      </c>
      <c r="B1" s="9"/>
      <c r="D1" s="11"/>
      <c r="E1" s="12" t="s">
        <v>205</v>
      </c>
      <c r="J1" s="14"/>
    </row>
    <row r="2" spans="1:10" x14ac:dyDescent="0.2">
      <c r="A2" s="15"/>
      <c r="B2" s="15"/>
      <c r="C2" s="16"/>
      <c r="D2" s="17"/>
      <c r="E2" s="11"/>
      <c r="J2" s="14"/>
    </row>
    <row r="3" spans="1:10" x14ac:dyDescent="0.2">
      <c r="A3" s="18" t="s">
        <v>40</v>
      </c>
      <c r="B3" s="19" t="s">
        <v>41</v>
      </c>
      <c r="C3" s="20" t="s">
        <v>42</v>
      </c>
      <c r="D3" s="21" t="s">
        <v>43</v>
      </c>
      <c r="E3" s="20" t="s">
        <v>206</v>
      </c>
      <c r="J3" s="14"/>
    </row>
    <row r="4" spans="1:10" x14ac:dyDescent="0.2">
      <c r="A4" s="22" t="s">
        <v>274</v>
      </c>
      <c r="B4" s="22" t="s">
        <v>275</v>
      </c>
      <c r="C4" s="23">
        <v>92251332.989999995</v>
      </c>
      <c r="D4" s="24" t="s">
        <v>276</v>
      </c>
      <c r="E4" s="23"/>
      <c r="J4" s="14"/>
    </row>
    <row r="5" spans="1:10" x14ac:dyDescent="0.2">
      <c r="A5" s="22" t="s">
        <v>277</v>
      </c>
      <c r="B5" s="22" t="s">
        <v>278</v>
      </c>
      <c r="C5" s="23">
        <v>704275205.54999995</v>
      </c>
      <c r="D5" s="24" t="s">
        <v>276</v>
      </c>
      <c r="E5" s="23"/>
      <c r="J5" s="14"/>
    </row>
    <row r="6" spans="1:10" x14ac:dyDescent="0.2">
      <c r="A6" s="22" t="s">
        <v>279</v>
      </c>
      <c r="B6" s="22" t="s">
        <v>280</v>
      </c>
      <c r="C6" s="23">
        <v>-685931389.75</v>
      </c>
      <c r="D6" s="24" t="s">
        <v>276</v>
      </c>
      <c r="E6" s="23"/>
      <c r="J6" s="14"/>
    </row>
    <row r="7" spans="1:10" x14ac:dyDescent="0.2">
      <c r="A7" s="22" t="s">
        <v>281</v>
      </c>
      <c r="B7" s="22" t="s">
        <v>282</v>
      </c>
      <c r="C7" s="23">
        <v>27001875</v>
      </c>
      <c r="D7" s="24" t="s">
        <v>283</v>
      </c>
      <c r="E7" s="23"/>
      <c r="J7" s="14"/>
    </row>
    <row r="8" spans="1:10" x14ac:dyDescent="0.2">
      <c r="A8" s="22" t="s">
        <v>284</v>
      </c>
      <c r="B8" s="22" t="s">
        <v>285</v>
      </c>
      <c r="C8" s="23">
        <v>-27001875</v>
      </c>
      <c r="D8" s="24" t="s">
        <v>283</v>
      </c>
      <c r="E8" s="23"/>
      <c r="J8" s="14"/>
    </row>
    <row r="9" spans="1:10" x14ac:dyDescent="0.2">
      <c r="A9" s="22" t="s">
        <v>286</v>
      </c>
      <c r="B9" s="22" t="s">
        <v>287</v>
      </c>
      <c r="C9" s="23">
        <v>38000000</v>
      </c>
      <c r="D9" s="24" t="s">
        <v>283</v>
      </c>
      <c r="E9" s="23"/>
      <c r="J9" s="14"/>
    </row>
    <row r="10" spans="1:10" x14ac:dyDescent="0.2">
      <c r="A10" s="22"/>
      <c r="B10" s="22"/>
      <c r="C10" s="23"/>
      <c r="D10" s="24"/>
      <c r="E10" s="23"/>
      <c r="J10" s="14"/>
    </row>
    <row r="11" spans="1:10" x14ac:dyDescent="0.2">
      <c r="A11" s="25"/>
      <c r="B11" s="25"/>
      <c r="C11" s="26"/>
      <c r="D11" s="24"/>
      <c r="E11" s="26"/>
      <c r="J11" s="14"/>
    </row>
    <row r="12" spans="1:10" x14ac:dyDescent="0.2">
      <c r="A12" s="27"/>
      <c r="B12" s="27" t="s">
        <v>207</v>
      </c>
      <c r="C12" s="28">
        <f>SUM(C4:C11)</f>
        <v>148595148.78999996</v>
      </c>
      <c r="D12" s="29"/>
      <c r="E12" s="28"/>
      <c r="J12" s="14"/>
    </row>
    <row r="13" spans="1:10" hidden="1" x14ac:dyDescent="0.2">
      <c r="A13" s="30"/>
      <c r="B13" s="30"/>
      <c r="C13" s="31"/>
      <c r="D13" s="30"/>
      <c r="E13" s="31"/>
      <c r="J13" s="14"/>
    </row>
    <row r="14" spans="1:10" hidden="1" x14ac:dyDescent="0.2">
      <c r="A14" s="30"/>
      <c r="B14" s="30"/>
      <c r="C14" s="31"/>
      <c r="D14" s="30"/>
      <c r="E14" s="31"/>
      <c r="J14" s="14"/>
    </row>
    <row r="15" spans="1:10" hidden="1" x14ac:dyDescent="0.2">
      <c r="A15" s="8" t="s">
        <v>208</v>
      </c>
      <c r="B15" s="9"/>
      <c r="C15" s="32"/>
      <c r="D15" s="12" t="s">
        <v>205</v>
      </c>
      <c r="E15" s="33"/>
      <c r="J15" s="14"/>
    </row>
    <row r="16" spans="1:10" hidden="1" x14ac:dyDescent="0.2">
      <c r="D16" s="34"/>
      <c r="E16" s="35"/>
      <c r="J16" s="14"/>
    </row>
    <row r="17" spans="1:10" hidden="1" x14ac:dyDescent="0.2">
      <c r="A17" s="18" t="s">
        <v>40</v>
      </c>
      <c r="B17" s="19" t="s">
        <v>41</v>
      </c>
      <c r="C17" s="20" t="s">
        <v>42</v>
      </c>
      <c r="D17" s="21" t="s">
        <v>43</v>
      </c>
      <c r="E17" s="36"/>
      <c r="J17" s="14"/>
    </row>
    <row r="18" spans="1:10" hidden="1" x14ac:dyDescent="0.2">
      <c r="A18" s="37"/>
      <c r="B18" s="38"/>
      <c r="C18" s="39"/>
      <c r="D18" s="23"/>
      <c r="E18" s="40"/>
      <c r="J18" s="14"/>
    </row>
    <row r="19" spans="1:10" hidden="1" x14ac:dyDescent="0.2">
      <c r="A19" s="37"/>
      <c r="B19" s="38" t="s">
        <v>288</v>
      </c>
      <c r="C19" s="39"/>
      <c r="D19" s="23"/>
      <c r="E19" s="40"/>
      <c r="J19" s="14"/>
    </row>
    <row r="20" spans="1:10" hidden="1" x14ac:dyDescent="0.2">
      <c r="A20" s="37"/>
      <c r="B20" s="38"/>
      <c r="C20" s="39"/>
      <c r="D20" s="23"/>
      <c r="E20" s="40"/>
      <c r="J20" s="14"/>
    </row>
    <row r="21" spans="1:10" hidden="1" x14ac:dyDescent="0.2">
      <c r="A21" s="37"/>
      <c r="B21" s="38"/>
      <c r="C21" s="39"/>
      <c r="D21" s="23"/>
      <c r="E21" s="40"/>
      <c r="J21" s="14"/>
    </row>
    <row r="22" spans="1:10" hidden="1" x14ac:dyDescent="0.2">
      <c r="A22" s="37"/>
      <c r="B22" s="38"/>
      <c r="C22" s="39"/>
      <c r="D22" s="23"/>
      <c r="E22" s="40"/>
      <c r="J22" s="14"/>
    </row>
    <row r="23" spans="1:10" hidden="1" x14ac:dyDescent="0.2">
      <c r="A23" s="41"/>
      <c r="B23" s="41" t="s">
        <v>209</v>
      </c>
      <c r="C23" s="42">
        <f>SUM(C18:C22)</f>
        <v>0</v>
      </c>
      <c r="D23" s="43"/>
      <c r="E23" s="44"/>
      <c r="J23" s="14"/>
    </row>
    <row r="24" spans="1:10" hidden="1" x14ac:dyDescent="0.2">
      <c r="A24" s="45"/>
      <c r="B24" s="45"/>
      <c r="C24" s="46"/>
      <c r="D24" s="45"/>
      <c r="E24" s="46"/>
      <c r="J24" s="14"/>
    </row>
    <row r="25" spans="1:10" hidden="1" x14ac:dyDescent="0.2">
      <c r="A25" s="45"/>
      <c r="B25" s="45"/>
      <c r="C25" s="46"/>
      <c r="D25" s="45"/>
      <c r="E25" s="46"/>
      <c r="J25" s="14"/>
    </row>
    <row r="26" spans="1:10" hidden="1" x14ac:dyDescent="0.2">
      <c r="A26" s="8" t="s">
        <v>210</v>
      </c>
      <c r="B26" s="9"/>
      <c r="C26" s="32"/>
      <c r="D26" s="13"/>
      <c r="E26" s="12" t="s">
        <v>205</v>
      </c>
      <c r="J26" s="14"/>
    </row>
    <row r="27" spans="1:10" hidden="1" x14ac:dyDescent="0.2">
      <c r="D27" s="13"/>
      <c r="J27" s="14"/>
    </row>
    <row r="28" spans="1:10" hidden="1" x14ac:dyDescent="0.2">
      <c r="A28" s="18" t="s">
        <v>40</v>
      </c>
      <c r="B28" s="19" t="s">
        <v>41</v>
      </c>
      <c r="C28" s="20" t="s">
        <v>42</v>
      </c>
      <c r="D28" s="21" t="s">
        <v>43</v>
      </c>
      <c r="E28" s="20" t="s">
        <v>206</v>
      </c>
      <c r="J28" s="14"/>
    </row>
    <row r="29" spans="1:10" hidden="1" x14ac:dyDescent="0.2">
      <c r="A29" s="37"/>
      <c r="B29" s="38"/>
      <c r="C29" s="39"/>
      <c r="D29" s="39"/>
      <c r="E29" s="23"/>
      <c r="J29" s="14"/>
    </row>
    <row r="30" spans="1:10" hidden="1" x14ac:dyDescent="0.2">
      <c r="A30" s="37"/>
      <c r="B30" s="38" t="s">
        <v>288</v>
      </c>
      <c r="C30" s="39"/>
      <c r="D30" s="39"/>
      <c r="E30" s="23"/>
      <c r="J30" s="14"/>
    </row>
    <row r="31" spans="1:10" hidden="1" x14ac:dyDescent="0.2">
      <c r="A31" s="37"/>
      <c r="B31" s="38"/>
      <c r="C31" s="39"/>
      <c r="D31" s="39"/>
      <c r="E31" s="23"/>
      <c r="J31" s="14"/>
    </row>
    <row r="32" spans="1:10" hidden="1" x14ac:dyDescent="0.2">
      <c r="A32" s="37"/>
      <c r="B32" s="38"/>
      <c r="C32" s="39"/>
      <c r="D32" s="39"/>
      <c r="E32" s="23"/>
      <c r="J32" s="14"/>
    </row>
    <row r="33" spans="1:10" hidden="1" x14ac:dyDescent="0.2">
      <c r="A33" s="41"/>
      <c r="B33" s="41" t="s">
        <v>211</v>
      </c>
      <c r="C33" s="42">
        <f>SUM(C29:C32)</f>
        <v>0</v>
      </c>
      <c r="D33" s="47"/>
      <c r="E33" s="28"/>
      <c r="J33" s="14"/>
    </row>
    <row r="34" spans="1:10" hidden="1" x14ac:dyDescent="0.2">
      <c r="A34" s="45"/>
      <c r="B34" s="45"/>
      <c r="C34" s="46"/>
      <c r="D34" s="45"/>
      <c r="E34" s="46"/>
      <c r="J34" s="14"/>
    </row>
    <row r="35" spans="1:10" hidden="1" x14ac:dyDescent="0.2">
      <c r="A35" s="45"/>
      <c r="B35" s="45"/>
      <c r="C35" s="46"/>
      <c r="D35" s="45"/>
      <c r="E35" s="46"/>
      <c r="J35" s="14"/>
    </row>
    <row r="36" spans="1:10" hidden="1" x14ac:dyDescent="0.2">
      <c r="A36" s="8" t="s">
        <v>212</v>
      </c>
      <c r="B36" s="9"/>
      <c r="C36" s="32"/>
      <c r="D36" s="13"/>
      <c r="E36" s="12" t="s">
        <v>205</v>
      </c>
      <c r="J36" s="14"/>
    </row>
    <row r="37" spans="1:10" hidden="1" x14ac:dyDescent="0.2">
      <c r="D37" s="13"/>
      <c r="J37" s="14"/>
    </row>
    <row r="38" spans="1:10" hidden="1" x14ac:dyDescent="0.2">
      <c r="A38" s="18" t="s">
        <v>40</v>
      </c>
      <c r="B38" s="19" t="s">
        <v>41</v>
      </c>
      <c r="C38" s="20" t="s">
        <v>42</v>
      </c>
      <c r="D38" s="21" t="s">
        <v>43</v>
      </c>
      <c r="E38" s="20" t="s">
        <v>206</v>
      </c>
      <c r="J38" s="14"/>
    </row>
    <row r="39" spans="1:10" hidden="1" x14ac:dyDescent="0.2">
      <c r="A39" s="22"/>
      <c r="B39" s="22"/>
      <c r="C39" s="23"/>
      <c r="D39" s="23"/>
      <c r="E39" s="23"/>
      <c r="J39" s="14"/>
    </row>
    <row r="40" spans="1:10" hidden="1" x14ac:dyDescent="0.2">
      <c r="A40" s="22"/>
      <c r="B40" s="38" t="s">
        <v>288</v>
      </c>
      <c r="C40" s="23"/>
      <c r="D40" s="23"/>
      <c r="E40" s="23"/>
      <c r="J40" s="14"/>
    </row>
    <row r="41" spans="1:10" hidden="1" x14ac:dyDescent="0.2">
      <c r="A41" s="22"/>
      <c r="B41" s="22"/>
      <c r="C41" s="23"/>
      <c r="D41" s="23"/>
      <c r="E41" s="23"/>
      <c r="J41" s="14"/>
    </row>
    <row r="42" spans="1:10" hidden="1" x14ac:dyDescent="0.2">
      <c r="A42" s="22"/>
      <c r="B42" s="22"/>
      <c r="C42" s="23"/>
      <c r="D42" s="23"/>
      <c r="E42" s="23"/>
      <c r="J42" s="14"/>
    </row>
    <row r="43" spans="1:10" hidden="1" x14ac:dyDescent="0.2">
      <c r="A43" s="48"/>
      <c r="B43" s="48" t="s">
        <v>213</v>
      </c>
      <c r="C43" s="49">
        <f>SUM(C39:C42)</f>
        <v>0</v>
      </c>
      <c r="D43" s="50"/>
      <c r="E43" s="51"/>
      <c r="J43" s="14"/>
    </row>
    <row r="44" spans="1:10" x14ac:dyDescent="0.2">
      <c r="J44" s="14"/>
    </row>
    <row r="45" spans="1:10" x14ac:dyDescent="0.2">
      <c r="J45" s="14"/>
    </row>
    <row r="46" spans="1:10" x14ac:dyDescent="0.2">
      <c r="A46" s="52" t="s">
        <v>214</v>
      </c>
      <c r="B46" s="52"/>
      <c r="C46" s="53"/>
      <c r="D46" s="53"/>
      <c r="G46" s="54" t="s">
        <v>215</v>
      </c>
      <c r="J46" s="14"/>
    </row>
    <row r="47" spans="1:10" x14ac:dyDescent="0.2">
      <c r="A47" s="15"/>
      <c r="B47" s="15"/>
      <c r="C47" s="11"/>
      <c r="D47" s="11"/>
      <c r="E47" s="11"/>
      <c r="F47" s="11"/>
      <c r="G47" s="11"/>
      <c r="J47" s="14"/>
    </row>
    <row r="48" spans="1:10" x14ac:dyDescent="0.2">
      <c r="A48" s="18" t="s">
        <v>40</v>
      </c>
      <c r="B48" s="19" t="s">
        <v>41</v>
      </c>
      <c r="C48" s="20" t="s">
        <v>42</v>
      </c>
      <c r="D48" s="55">
        <v>2015</v>
      </c>
      <c r="E48" s="56" t="s">
        <v>216</v>
      </c>
      <c r="F48" s="56" t="s">
        <v>217</v>
      </c>
      <c r="G48" s="57" t="s">
        <v>218</v>
      </c>
      <c r="J48" s="14"/>
    </row>
    <row r="49" spans="1:10" x14ac:dyDescent="0.2">
      <c r="A49" s="37" t="s">
        <v>289</v>
      </c>
      <c r="B49" s="37" t="s">
        <v>290</v>
      </c>
      <c r="C49" s="58">
        <v>86127.49</v>
      </c>
      <c r="D49" s="58">
        <v>23627.09</v>
      </c>
      <c r="E49" s="58">
        <v>49563.3</v>
      </c>
      <c r="F49" s="58">
        <v>13978.75</v>
      </c>
      <c r="G49" s="58">
        <v>1550741.09</v>
      </c>
      <c r="J49" s="14"/>
    </row>
    <row r="50" spans="1:10" x14ac:dyDescent="0.2">
      <c r="A50" s="37"/>
      <c r="B50" s="37"/>
      <c r="C50" s="58"/>
      <c r="D50" s="58"/>
      <c r="E50" s="58"/>
      <c r="F50" s="58"/>
      <c r="G50" s="58"/>
      <c r="J50" s="14"/>
    </row>
    <row r="51" spans="1:10" x14ac:dyDescent="0.2">
      <c r="A51" s="37"/>
      <c r="B51" s="37"/>
      <c r="C51" s="58"/>
      <c r="D51" s="58"/>
      <c r="E51" s="58"/>
      <c r="F51" s="58"/>
      <c r="G51" s="58"/>
      <c r="J51" s="14"/>
    </row>
    <row r="52" spans="1:10" x14ac:dyDescent="0.2">
      <c r="A52" s="37"/>
      <c r="B52" s="37"/>
      <c r="C52" s="58"/>
      <c r="D52" s="58"/>
      <c r="E52" s="58"/>
      <c r="F52" s="58"/>
      <c r="G52" s="58"/>
      <c r="J52" s="14"/>
    </row>
    <row r="53" spans="1:10" x14ac:dyDescent="0.2">
      <c r="A53" s="37"/>
      <c r="B53" s="37"/>
      <c r="C53" s="58"/>
      <c r="D53" s="58"/>
      <c r="E53" s="58"/>
      <c r="F53" s="58"/>
      <c r="G53" s="58"/>
      <c r="J53" s="14"/>
    </row>
    <row r="54" spans="1:10" x14ac:dyDescent="0.2">
      <c r="A54" s="37"/>
      <c r="B54" s="37"/>
      <c r="C54" s="58"/>
      <c r="D54" s="58"/>
      <c r="E54" s="58"/>
      <c r="F54" s="58"/>
      <c r="G54" s="58"/>
      <c r="J54" s="14"/>
    </row>
    <row r="55" spans="1:10" x14ac:dyDescent="0.2">
      <c r="A55" s="59"/>
      <c r="B55" s="59" t="s">
        <v>219</v>
      </c>
      <c r="C55" s="60">
        <f>SUM(C49:C54)</f>
        <v>86127.49</v>
      </c>
      <c r="D55" s="60">
        <f>SUM(D49:D54)</f>
        <v>23627.09</v>
      </c>
      <c r="E55" s="60">
        <f>SUM(E49:E54)</f>
        <v>49563.3</v>
      </c>
      <c r="F55" s="60">
        <f>SUM(F49:F54)</f>
        <v>13978.75</v>
      </c>
      <c r="G55" s="60">
        <f>SUM(G49:G54)</f>
        <v>1550741.09</v>
      </c>
      <c r="J55" s="14"/>
    </row>
    <row r="56" spans="1:10" x14ac:dyDescent="0.2">
      <c r="A56" s="45"/>
      <c r="B56" s="45"/>
      <c r="C56" s="46"/>
      <c r="D56" s="46"/>
      <c r="E56" s="46"/>
      <c r="F56" s="46"/>
      <c r="G56" s="46"/>
      <c r="J56" s="14"/>
    </row>
    <row r="57" spans="1:10" x14ac:dyDescent="0.2">
      <c r="A57" s="45"/>
      <c r="B57" s="45"/>
      <c r="C57" s="46"/>
      <c r="D57" s="46"/>
      <c r="E57" s="46"/>
      <c r="F57" s="46"/>
      <c r="G57" s="46"/>
      <c r="J57" s="14"/>
    </row>
    <row r="58" spans="1:10" x14ac:dyDescent="0.2">
      <c r="A58" s="52" t="s">
        <v>220</v>
      </c>
      <c r="B58" s="52"/>
      <c r="C58" s="53"/>
      <c r="D58" s="53"/>
      <c r="G58" s="54" t="s">
        <v>215</v>
      </c>
      <c r="J58" s="14"/>
    </row>
    <row r="59" spans="1:10" x14ac:dyDescent="0.2">
      <c r="A59" s="15"/>
      <c r="B59" s="15"/>
      <c r="C59" s="11"/>
      <c r="D59" s="11"/>
      <c r="E59" s="11"/>
      <c r="F59" s="11"/>
      <c r="G59" s="11"/>
      <c r="J59" s="14"/>
    </row>
    <row r="60" spans="1:10" x14ac:dyDescent="0.2">
      <c r="A60" s="18" t="s">
        <v>40</v>
      </c>
      <c r="B60" s="19" t="s">
        <v>41</v>
      </c>
      <c r="C60" s="20" t="s">
        <v>42</v>
      </c>
      <c r="D60" s="55">
        <v>2015</v>
      </c>
      <c r="E60" s="56" t="s">
        <v>216</v>
      </c>
      <c r="F60" s="56" t="s">
        <v>217</v>
      </c>
      <c r="G60" s="57" t="s">
        <v>218</v>
      </c>
      <c r="J60" s="14"/>
    </row>
    <row r="61" spans="1:10" x14ac:dyDescent="0.2">
      <c r="A61" s="37" t="s">
        <v>291</v>
      </c>
      <c r="B61" s="37" t="s">
        <v>292</v>
      </c>
      <c r="C61" s="58">
        <v>0</v>
      </c>
      <c r="D61" s="58">
        <v>6400</v>
      </c>
      <c r="E61" s="58">
        <v>22361.07</v>
      </c>
      <c r="F61" s="58">
        <v>0</v>
      </c>
      <c r="G61" s="58">
        <v>0</v>
      </c>
      <c r="J61" s="14"/>
    </row>
    <row r="62" spans="1:10" x14ac:dyDescent="0.2">
      <c r="A62" s="37"/>
      <c r="B62" s="37"/>
      <c r="C62" s="58"/>
      <c r="D62" s="58"/>
      <c r="E62" s="58"/>
      <c r="F62" s="58"/>
      <c r="G62" s="58"/>
      <c r="J62" s="14"/>
    </row>
    <row r="63" spans="1:10" x14ac:dyDescent="0.2">
      <c r="A63" s="37"/>
      <c r="B63" s="37"/>
      <c r="C63" s="58"/>
      <c r="D63" s="58"/>
      <c r="E63" s="58"/>
      <c r="F63" s="58"/>
      <c r="G63" s="58"/>
      <c r="J63" s="14"/>
    </row>
    <row r="64" spans="1:10" x14ac:dyDescent="0.2">
      <c r="A64" s="37"/>
      <c r="B64" s="37"/>
      <c r="C64" s="58"/>
      <c r="D64" s="58"/>
      <c r="E64" s="58"/>
      <c r="F64" s="58"/>
      <c r="G64" s="58"/>
      <c r="J64" s="14"/>
    </row>
    <row r="65" spans="1:10" x14ac:dyDescent="0.2">
      <c r="A65" s="59"/>
      <c r="B65" s="59" t="s">
        <v>221</v>
      </c>
      <c r="C65" s="60">
        <f>SUM(C61:C64)</f>
        <v>0</v>
      </c>
      <c r="D65" s="60">
        <f>SUM(D61:D64)</f>
        <v>6400</v>
      </c>
      <c r="E65" s="60">
        <f>SUM(E61:E64)</f>
        <v>22361.07</v>
      </c>
      <c r="F65" s="60">
        <f>SUM(F61:F64)</f>
        <v>0</v>
      </c>
      <c r="G65" s="60">
        <f>SUM(G61:G64)</f>
        <v>0</v>
      </c>
      <c r="J65" s="14"/>
    </row>
    <row r="66" spans="1:10" x14ac:dyDescent="0.2">
      <c r="J66" s="14"/>
    </row>
    <row r="67" spans="1:10" x14ac:dyDescent="0.2">
      <c r="J67" s="14"/>
    </row>
    <row r="68" spans="1:10" ht="11.25" customHeight="1" x14ac:dyDescent="0.2">
      <c r="A68" s="8" t="s">
        <v>235</v>
      </c>
      <c r="B68" s="9"/>
      <c r="E68" s="61"/>
      <c r="F68" s="61"/>
      <c r="I68" s="62" t="s">
        <v>236</v>
      </c>
    </row>
    <row r="69" spans="1:10" x14ac:dyDescent="0.2">
      <c r="A69" s="63"/>
      <c r="B69" s="63"/>
      <c r="C69" s="61"/>
      <c r="D69" s="61"/>
      <c r="E69" s="61"/>
      <c r="F69" s="61"/>
    </row>
    <row r="70" spans="1:10" ht="15" customHeight="1" x14ac:dyDescent="0.2">
      <c r="A70" s="18" t="s">
        <v>40</v>
      </c>
      <c r="B70" s="19" t="s">
        <v>41</v>
      </c>
      <c r="C70" s="64" t="s">
        <v>44</v>
      </c>
      <c r="D70" s="64" t="s">
        <v>45</v>
      </c>
      <c r="E70" s="64" t="s">
        <v>46</v>
      </c>
      <c r="F70" s="64" t="s">
        <v>47</v>
      </c>
      <c r="G70" s="65" t="s">
        <v>48</v>
      </c>
      <c r="H70" s="19" t="s">
        <v>49</v>
      </c>
      <c r="I70" s="19" t="s">
        <v>50</v>
      </c>
    </row>
    <row r="71" spans="1:10" s="73" customFormat="1" ht="24.75" x14ac:dyDescent="0.25">
      <c r="A71" s="66" t="s">
        <v>293</v>
      </c>
      <c r="B71" s="67" t="s">
        <v>294</v>
      </c>
      <c r="C71" s="68">
        <v>297907.5</v>
      </c>
      <c r="D71" s="69">
        <v>0</v>
      </c>
      <c r="E71" s="69">
        <v>297907.5</v>
      </c>
      <c r="F71" s="69">
        <v>0</v>
      </c>
      <c r="G71" s="70">
        <v>0</v>
      </c>
      <c r="H71" s="71" t="s">
        <v>682</v>
      </c>
      <c r="I71" s="72" t="s">
        <v>683</v>
      </c>
    </row>
    <row r="72" spans="1:10" s="73" customFormat="1" ht="24.75" x14ac:dyDescent="0.25">
      <c r="A72" s="66" t="s">
        <v>295</v>
      </c>
      <c r="B72" s="67" t="s">
        <v>296</v>
      </c>
      <c r="C72" s="68">
        <v>2185660.17</v>
      </c>
      <c r="D72" s="69">
        <v>79338.590000000011</v>
      </c>
      <c r="E72" s="69">
        <v>0</v>
      </c>
      <c r="F72" s="69">
        <v>2106321.58</v>
      </c>
      <c r="G72" s="70">
        <v>0</v>
      </c>
      <c r="H72" s="71" t="s">
        <v>682</v>
      </c>
      <c r="I72" s="72" t="s">
        <v>683</v>
      </c>
    </row>
    <row r="73" spans="1:10" s="73" customFormat="1" ht="24.75" x14ac:dyDescent="0.25">
      <c r="A73" s="66" t="s">
        <v>297</v>
      </c>
      <c r="B73" s="67" t="s">
        <v>298</v>
      </c>
      <c r="C73" s="68">
        <v>4271942.13</v>
      </c>
      <c r="D73" s="69">
        <v>4051987.66</v>
      </c>
      <c r="E73" s="69">
        <v>62162.55</v>
      </c>
      <c r="F73" s="69">
        <v>157791.92000000001</v>
      </c>
      <c r="G73" s="70">
        <v>0</v>
      </c>
      <c r="H73" s="71" t="s">
        <v>682</v>
      </c>
      <c r="I73" s="72" t="s">
        <v>683</v>
      </c>
    </row>
    <row r="74" spans="1:10" s="73" customFormat="1" ht="24.75" x14ac:dyDescent="0.25">
      <c r="A74" s="66" t="s">
        <v>299</v>
      </c>
      <c r="B74" s="67" t="s">
        <v>300</v>
      </c>
      <c r="C74" s="68">
        <v>1760.14</v>
      </c>
      <c r="D74" s="69">
        <v>1760.14</v>
      </c>
      <c r="E74" s="69">
        <v>0</v>
      </c>
      <c r="F74" s="69">
        <v>0</v>
      </c>
      <c r="G74" s="70">
        <v>0</v>
      </c>
      <c r="H74" s="71" t="s">
        <v>682</v>
      </c>
      <c r="I74" s="72" t="s">
        <v>683</v>
      </c>
    </row>
    <row r="75" spans="1:10" s="73" customFormat="1" ht="24.75" x14ac:dyDescent="0.25">
      <c r="A75" s="66" t="s">
        <v>729</v>
      </c>
      <c r="B75" s="67" t="s">
        <v>730</v>
      </c>
      <c r="C75" s="68">
        <v>1323000</v>
      </c>
      <c r="D75" s="69">
        <v>1323000</v>
      </c>
      <c r="E75" s="69">
        <v>0</v>
      </c>
      <c r="F75" s="69">
        <v>0</v>
      </c>
      <c r="G75" s="70">
        <v>0</v>
      </c>
      <c r="H75" s="71" t="s">
        <v>682</v>
      </c>
      <c r="I75" s="72" t="s">
        <v>683</v>
      </c>
    </row>
    <row r="76" spans="1:10" s="73" customFormat="1" ht="24.75" x14ac:dyDescent="0.25">
      <c r="A76" s="66" t="s">
        <v>301</v>
      </c>
      <c r="B76" s="67" t="s">
        <v>302</v>
      </c>
      <c r="C76" s="68">
        <v>3904837.2199999997</v>
      </c>
      <c r="D76" s="69">
        <v>2039652.58</v>
      </c>
      <c r="E76" s="69">
        <v>531509.17000000004</v>
      </c>
      <c r="F76" s="69">
        <v>1333675.47</v>
      </c>
      <c r="G76" s="70">
        <v>0</v>
      </c>
      <c r="H76" s="71" t="s">
        <v>682</v>
      </c>
      <c r="I76" s="72" t="s">
        <v>683</v>
      </c>
    </row>
    <row r="77" spans="1:10" s="73" customFormat="1" ht="24.75" x14ac:dyDescent="0.25">
      <c r="A77" s="66" t="s">
        <v>303</v>
      </c>
      <c r="B77" s="67" t="s">
        <v>304</v>
      </c>
      <c r="C77" s="68">
        <v>3967592.03</v>
      </c>
      <c r="D77" s="69">
        <v>3424170.21</v>
      </c>
      <c r="E77" s="69">
        <v>524068.32</v>
      </c>
      <c r="F77" s="69">
        <v>19353.5</v>
      </c>
      <c r="G77" s="70">
        <v>0</v>
      </c>
      <c r="H77" s="71" t="s">
        <v>682</v>
      </c>
      <c r="I77" s="72" t="s">
        <v>683</v>
      </c>
    </row>
    <row r="78" spans="1:10" s="73" customFormat="1" ht="24.75" x14ac:dyDescent="0.25">
      <c r="A78" s="66" t="s">
        <v>305</v>
      </c>
      <c r="B78" s="67" t="s">
        <v>306</v>
      </c>
      <c r="C78" s="68">
        <v>2721576.3800000004</v>
      </c>
      <c r="D78" s="69">
        <v>1075454.81</v>
      </c>
      <c r="E78" s="69">
        <v>1459267.72</v>
      </c>
      <c r="F78" s="69">
        <v>186853.85</v>
      </c>
      <c r="G78" s="70">
        <v>0</v>
      </c>
      <c r="H78" s="71" t="s">
        <v>682</v>
      </c>
      <c r="I78" s="72" t="s">
        <v>683</v>
      </c>
    </row>
    <row r="79" spans="1:10" s="73" customFormat="1" ht="24.75" x14ac:dyDescent="0.25">
      <c r="A79" s="66" t="s">
        <v>307</v>
      </c>
      <c r="B79" s="67" t="s">
        <v>308</v>
      </c>
      <c r="C79" s="68">
        <v>656285.56999999995</v>
      </c>
      <c r="D79" s="69">
        <v>161512</v>
      </c>
      <c r="E79" s="69">
        <v>406275.16</v>
      </c>
      <c r="F79" s="69">
        <v>88498.41</v>
      </c>
      <c r="G79" s="70">
        <v>0</v>
      </c>
      <c r="H79" s="71" t="s">
        <v>682</v>
      </c>
      <c r="I79" s="72" t="s">
        <v>683</v>
      </c>
    </row>
    <row r="80" spans="1:10" x14ac:dyDescent="0.2">
      <c r="A80" s="38"/>
      <c r="B80" s="74"/>
      <c r="C80" s="75"/>
      <c r="D80" s="76"/>
      <c r="E80" s="76"/>
      <c r="F80" s="76"/>
      <c r="G80" s="77"/>
      <c r="H80" s="78"/>
      <c r="I80" s="79"/>
    </row>
    <row r="81" spans="1:9" x14ac:dyDescent="0.2">
      <c r="A81" s="59"/>
      <c r="B81" s="59" t="s">
        <v>237</v>
      </c>
      <c r="C81" s="60">
        <f>SUM(C71:C80)</f>
        <v>19330561.140000001</v>
      </c>
      <c r="D81" s="60">
        <f>SUM(D71:D80)</f>
        <v>12156875.99</v>
      </c>
      <c r="E81" s="60">
        <f>SUM(E71:E80)</f>
        <v>3281190.42</v>
      </c>
      <c r="F81" s="60">
        <f>SUM(F71:F80)</f>
        <v>3892494.73</v>
      </c>
      <c r="G81" s="60">
        <f>SUM(G71:G80)</f>
        <v>0</v>
      </c>
      <c r="H81" s="29"/>
      <c r="I81" s="29"/>
    </row>
    <row r="82" spans="1:9" x14ac:dyDescent="0.2">
      <c r="A82" s="45"/>
      <c r="B82" s="45"/>
      <c r="C82" s="46"/>
      <c r="D82" s="46"/>
      <c r="E82" s="46"/>
      <c r="F82" s="46"/>
      <c r="G82" s="46"/>
      <c r="H82" s="45"/>
      <c r="I82" s="45"/>
    </row>
    <row r="83" spans="1:9" x14ac:dyDescent="0.2">
      <c r="A83" s="45"/>
      <c r="B83" s="45"/>
      <c r="C83" s="46"/>
      <c r="D83" s="46"/>
      <c r="E83" s="46"/>
      <c r="F83" s="46"/>
      <c r="G83" s="46"/>
      <c r="H83" s="45"/>
      <c r="I83" s="45"/>
    </row>
    <row r="84" spans="1:9" ht="11.25" customHeight="1" x14ac:dyDescent="0.2">
      <c r="A84" s="8" t="s">
        <v>238</v>
      </c>
      <c r="B84" s="9"/>
      <c r="E84" s="61"/>
      <c r="F84" s="61"/>
      <c r="I84" s="62" t="s">
        <v>236</v>
      </c>
    </row>
    <row r="85" spans="1:9" x14ac:dyDescent="0.2">
      <c r="A85" s="63"/>
      <c r="B85" s="63"/>
      <c r="C85" s="61"/>
      <c r="D85" s="61"/>
      <c r="E85" s="61"/>
      <c r="F85" s="61"/>
    </row>
    <row r="86" spans="1:9" ht="15" customHeight="1" x14ac:dyDescent="0.2">
      <c r="A86" s="18" t="s">
        <v>40</v>
      </c>
      <c r="B86" s="19" t="s">
        <v>41</v>
      </c>
      <c r="C86" s="64" t="s">
        <v>44</v>
      </c>
      <c r="D86" s="64" t="s">
        <v>45</v>
      </c>
      <c r="E86" s="64" t="s">
        <v>46</v>
      </c>
      <c r="F86" s="64" t="s">
        <v>47</v>
      </c>
      <c r="G86" s="65" t="s">
        <v>48</v>
      </c>
      <c r="H86" s="19" t="s">
        <v>49</v>
      </c>
      <c r="I86" s="19" t="s">
        <v>50</v>
      </c>
    </row>
    <row r="87" spans="1:9" s="73" customFormat="1" ht="24.75" x14ac:dyDescent="0.25">
      <c r="A87" s="80" t="s">
        <v>309</v>
      </c>
      <c r="B87" s="80" t="s">
        <v>310</v>
      </c>
      <c r="C87" s="68">
        <v>383125.89999999997</v>
      </c>
      <c r="D87" s="81">
        <v>50005.07</v>
      </c>
      <c r="E87" s="81">
        <v>224603.21</v>
      </c>
      <c r="F87" s="81">
        <v>101017.62</v>
      </c>
      <c r="G87" s="81">
        <v>7500</v>
      </c>
      <c r="H87" s="71" t="s">
        <v>682</v>
      </c>
      <c r="I87" s="72" t="s">
        <v>683</v>
      </c>
    </row>
    <row r="88" spans="1:9" s="73" customFormat="1" ht="24.75" x14ac:dyDescent="0.25">
      <c r="A88" s="80" t="s">
        <v>311</v>
      </c>
      <c r="B88" s="80" t="s">
        <v>312</v>
      </c>
      <c r="C88" s="68">
        <v>50000</v>
      </c>
      <c r="D88" s="81">
        <v>0</v>
      </c>
      <c r="E88" s="81">
        <v>0</v>
      </c>
      <c r="F88" s="81">
        <v>50000</v>
      </c>
      <c r="G88" s="81">
        <v>0</v>
      </c>
      <c r="H88" s="71" t="s">
        <v>682</v>
      </c>
      <c r="I88" s="72" t="s">
        <v>683</v>
      </c>
    </row>
    <row r="89" spans="1:9" x14ac:dyDescent="0.2">
      <c r="A89" s="22"/>
      <c r="B89" s="22"/>
      <c r="C89" s="23"/>
      <c r="D89" s="82"/>
      <c r="E89" s="82"/>
      <c r="F89" s="82"/>
      <c r="G89" s="82"/>
      <c r="H89" s="78"/>
      <c r="I89" s="78"/>
    </row>
    <row r="90" spans="1:9" x14ac:dyDescent="0.2">
      <c r="A90" s="22"/>
      <c r="B90" s="22"/>
      <c r="C90" s="23"/>
      <c r="D90" s="82"/>
      <c r="E90" s="82"/>
      <c r="F90" s="82"/>
      <c r="G90" s="82"/>
      <c r="H90" s="78"/>
      <c r="I90" s="78"/>
    </row>
    <row r="91" spans="1:9" x14ac:dyDescent="0.2">
      <c r="A91" s="83"/>
      <c r="B91" s="83" t="s">
        <v>239</v>
      </c>
      <c r="C91" s="29">
        <f>SUM(C87:C90)</f>
        <v>433125.89999999997</v>
      </c>
      <c r="D91" s="29">
        <f>SUM(D87:D90)</f>
        <v>50005.07</v>
      </c>
      <c r="E91" s="29">
        <f>SUM(E87:E90)</f>
        <v>224603.21</v>
      </c>
      <c r="F91" s="29">
        <f>SUM(F87:F90)</f>
        <v>151017.62</v>
      </c>
      <c r="G91" s="29">
        <f>SUM(G87:G90)</f>
        <v>7500</v>
      </c>
      <c r="H91" s="29"/>
      <c r="I91" s="29"/>
    </row>
    <row r="94" spans="1:9" hidden="1" x14ac:dyDescent="0.2">
      <c r="A94" s="8" t="s">
        <v>240</v>
      </c>
      <c r="B94" s="9"/>
      <c r="E94" s="61"/>
      <c r="F94" s="61"/>
      <c r="I94" s="62" t="s">
        <v>236</v>
      </c>
    </row>
    <row r="95" spans="1:9" hidden="1" x14ac:dyDescent="0.2">
      <c r="A95" s="63"/>
      <c r="B95" s="63"/>
      <c r="C95" s="61"/>
      <c r="D95" s="61"/>
      <c r="E95" s="61"/>
      <c r="F95" s="61"/>
    </row>
    <row r="96" spans="1:9" hidden="1" x14ac:dyDescent="0.2">
      <c r="A96" s="18" t="s">
        <v>40</v>
      </c>
      <c r="B96" s="19" t="s">
        <v>41</v>
      </c>
      <c r="C96" s="64" t="s">
        <v>44</v>
      </c>
      <c r="D96" s="64" t="s">
        <v>45</v>
      </c>
      <c r="E96" s="64" t="s">
        <v>46</v>
      </c>
      <c r="F96" s="64" t="s">
        <v>47</v>
      </c>
      <c r="G96" s="65" t="s">
        <v>48</v>
      </c>
      <c r="H96" s="19" t="s">
        <v>49</v>
      </c>
      <c r="I96" s="19" t="s">
        <v>50</v>
      </c>
    </row>
    <row r="97" spans="1:9" hidden="1" x14ac:dyDescent="0.2">
      <c r="A97" s="22"/>
      <c r="B97" s="22" t="s">
        <v>288</v>
      </c>
      <c r="C97" s="23"/>
      <c r="D97" s="82"/>
      <c r="E97" s="82"/>
      <c r="F97" s="82"/>
      <c r="G97" s="82"/>
      <c r="H97" s="78"/>
      <c r="I97" s="78"/>
    </row>
    <row r="98" spans="1:9" hidden="1" x14ac:dyDescent="0.2">
      <c r="A98" s="22"/>
      <c r="B98" s="22"/>
      <c r="C98" s="23"/>
      <c r="D98" s="82"/>
      <c r="E98" s="82"/>
      <c r="F98" s="82"/>
      <c r="G98" s="82"/>
      <c r="H98" s="78"/>
      <c r="I98" s="78"/>
    </row>
    <row r="99" spans="1:9" hidden="1" x14ac:dyDescent="0.2">
      <c r="A99" s="22"/>
      <c r="B99" s="22"/>
      <c r="C99" s="23"/>
      <c r="D99" s="82"/>
      <c r="E99" s="82"/>
      <c r="F99" s="82"/>
      <c r="G99" s="82"/>
      <c r="H99" s="78"/>
      <c r="I99" s="78"/>
    </row>
    <row r="100" spans="1:9" hidden="1" x14ac:dyDescent="0.2">
      <c r="A100" s="22"/>
      <c r="B100" s="22"/>
      <c r="C100" s="23"/>
      <c r="D100" s="82"/>
      <c r="E100" s="82"/>
      <c r="F100" s="82"/>
      <c r="G100" s="82"/>
      <c r="H100" s="78"/>
      <c r="I100" s="78"/>
    </row>
    <row r="101" spans="1:9" hidden="1" x14ac:dyDescent="0.2">
      <c r="A101" s="83"/>
      <c r="B101" s="83" t="s">
        <v>241</v>
      </c>
      <c r="C101" s="29">
        <f>SUM(C97:C100)</f>
        <v>0</v>
      </c>
      <c r="D101" s="29">
        <f>SUM(D97:D100)</f>
        <v>0</v>
      </c>
      <c r="E101" s="29">
        <f>SUM(E97:E100)</f>
        <v>0</v>
      </c>
      <c r="F101" s="29">
        <f>SUM(F97:F100)</f>
        <v>0</v>
      </c>
      <c r="G101" s="29">
        <f>SUM(G97:G100)</f>
        <v>0</v>
      </c>
      <c r="H101" s="29"/>
      <c r="I101" s="29"/>
    </row>
    <row r="102" spans="1:9" hidden="1" x14ac:dyDescent="0.2"/>
    <row r="103" spans="1:9" hidden="1" x14ac:dyDescent="0.2"/>
    <row r="104" spans="1:9" hidden="1" x14ac:dyDescent="0.2">
      <c r="A104" s="8" t="s">
        <v>242</v>
      </c>
      <c r="B104" s="9"/>
      <c r="E104" s="61"/>
      <c r="F104" s="61"/>
      <c r="I104" s="62" t="s">
        <v>236</v>
      </c>
    </row>
    <row r="105" spans="1:9" hidden="1" x14ac:dyDescent="0.2">
      <c r="A105" s="63"/>
      <c r="B105" s="63"/>
      <c r="C105" s="61"/>
      <c r="D105" s="61"/>
      <c r="E105" s="61"/>
      <c r="F105" s="61"/>
    </row>
    <row r="106" spans="1:9" hidden="1" x14ac:dyDescent="0.2">
      <c r="A106" s="18" t="s">
        <v>40</v>
      </c>
      <c r="B106" s="19" t="s">
        <v>41</v>
      </c>
      <c r="C106" s="64" t="s">
        <v>44</v>
      </c>
      <c r="D106" s="64" t="s">
        <v>45</v>
      </c>
      <c r="E106" s="64" t="s">
        <v>46</v>
      </c>
      <c r="F106" s="64" t="s">
        <v>47</v>
      </c>
      <c r="G106" s="65" t="s">
        <v>48</v>
      </c>
      <c r="H106" s="19" t="s">
        <v>49</v>
      </c>
      <c r="I106" s="19" t="s">
        <v>50</v>
      </c>
    </row>
    <row r="107" spans="1:9" hidden="1" x14ac:dyDescent="0.2">
      <c r="A107" s="22"/>
      <c r="B107" s="22" t="s">
        <v>288</v>
      </c>
      <c r="C107" s="23"/>
      <c r="D107" s="82"/>
      <c r="E107" s="82"/>
      <c r="F107" s="82"/>
      <c r="G107" s="82"/>
      <c r="H107" s="78"/>
      <c r="I107" s="78"/>
    </row>
    <row r="108" spans="1:9" hidden="1" x14ac:dyDescent="0.2">
      <c r="A108" s="22"/>
      <c r="B108" s="22"/>
      <c r="C108" s="23"/>
      <c r="D108" s="82"/>
      <c r="E108" s="82"/>
      <c r="F108" s="82"/>
      <c r="G108" s="82"/>
      <c r="H108" s="78"/>
      <c r="I108" s="78"/>
    </row>
    <row r="109" spans="1:9" hidden="1" x14ac:dyDescent="0.2">
      <c r="A109" s="22"/>
      <c r="B109" s="22"/>
      <c r="C109" s="23"/>
      <c r="D109" s="82"/>
      <c r="E109" s="82"/>
      <c r="F109" s="82"/>
      <c r="G109" s="82"/>
      <c r="H109" s="78"/>
      <c r="I109" s="78"/>
    </row>
    <row r="110" spans="1:9" hidden="1" x14ac:dyDescent="0.2">
      <c r="A110" s="22"/>
      <c r="B110" s="22"/>
      <c r="C110" s="23"/>
      <c r="D110" s="82"/>
      <c r="E110" s="82"/>
      <c r="F110" s="82"/>
      <c r="G110" s="82"/>
      <c r="H110" s="78"/>
      <c r="I110" s="78"/>
    </row>
    <row r="111" spans="1:9" hidden="1" x14ac:dyDescent="0.2">
      <c r="A111" s="83"/>
      <c r="B111" s="83" t="s">
        <v>243</v>
      </c>
      <c r="C111" s="29">
        <f>SUM(C107:C110)</f>
        <v>0</v>
      </c>
      <c r="D111" s="29">
        <f>SUM(D107:D110)</f>
        <v>0</v>
      </c>
      <c r="E111" s="29">
        <f>SUM(E107:E110)</f>
        <v>0</v>
      </c>
      <c r="F111" s="29">
        <f>SUM(F107:F110)</f>
        <v>0</v>
      </c>
      <c r="G111" s="29">
        <f>SUM(G107:G110)</f>
        <v>0</v>
      </c>
      <c r="H111" s="29"/>
      <c r="I111" s="29"/>
    </row>
    <row r="112" spans="1:9" hidden="1" x14ac:dyDescent="0.2"/>
    <row r="113" spans="1:9" hidden="1" x14ac:dyDescent="0.2"/>
    <row r="114" spans="1:9" x14ac:dyDescent="0.2">
      <c r="A114" s="8" t="s">
        <v>164</v>
      </c>
      <c r="B114" s="9"/>
      <c r="C114" s="61"/>
      <c r="D114" s="61"/>
      <c r="E114" s="61"/>
      <c r="F114" s="61"/>
    </row>
    <row r="115" spans="1:9" x14ac:dyDescent="0.2">
      <c r="A115" s="63"/>
      <c r="B115" s="63"/>
      <c r="C115" s="61"/>
      <c r="D115" s="61"/>
      <c r="E115" s="61"/>
      <c r="F115" s="61"/>
    </row>
    <row r="116" spans="1:9" x14ac:dyDescent="0.2">
      <c r="A116" s="18" t="s">
        <v>40</v>
      </c>
      <c r="B116" s="19" t="s">
        <v>41</v>
      </c>
      <c r="C116" s="64" t="s">
        <v>44</v>
      </c>
      <c r="D116" s="64" t="s">
        <v>45</v>
      </c>
      <c r="E116" s="64" t="s">
        <v>46</v>
      </c>
      <c r="F116" s="64" t="s">
        <v>47</v>
      </c>
      <c r="G116" s="65" t="s">
        <v>48</v>
      </c>
      <c r="H116" s="19" t="s">
        <v>49</v>
      </c>
      <c r="I116" s="19" t="s">
        <v>50</v>
      </c>
    </row>
    <row r="117" spans="1:9" s="73" customFormat="1" ht="24.75" x14ac:dyDescent="0.25">
      <c r="A117" s="80" t="s">
        <v>313</v>
      </c>
      <c r="B117" s="80" t="s">
        <v>314</v>
      </c>
      <c r="C117" s="68">
        <v>34825378.969999999</v>
      </c>
      <c r="D117" s="81">
        <v>5528831.54</v>
      </c>
      <c r="E117" s="81">
        <v>5180929.33</v>
      </c>
      <c r="F117" s="81">
        <v>678981.55</v>
      </c>
      <c r="G117" s="81">
        <v>23436636.550000001</v>
      </c>
      <c r="H117" s="71" t="s">
        <v>682</v>
      </c>
      <c r="I117" s="72" t="s">
        <v>683</v>
      </c>
    </row>
    <row r="118" spans="1:9" s="73" customFormat="1" ht="24.75" x14ac:dyDescent="0.25">
      <c r="A118" s="80" t="s">
        <v>315</v>
      </c>
      <c r="B118" s="80" t="s">
        <v>316</v>
      </c>
      <c r="C118" s="68">
        <v>44143676.760000005</v>
      </c>
      <c r="D118" s="81">
        <v>10219441.800000001</v>
      </c>
      <c r="E118" s="81">
        <v>2750028.22</v>
      </c>
      <c r="F118" s="81">
        <v>3073942.8</v>
      </c>
      <c r="G118" s="81">
        <v>28100263.940000001</v>
      </c>
      <c r="H118" s="71" t="s">
        <v>682</v>
      </c>
      <c r="I118" s="72" t="s">
        <v>683</v>
      </c>
    </row>
    <row r="119" spans="1:9" x14ac:dyDescent="0.2">
      <c r="A119" s="22"/>
      <c r="B119" s="22"/>
      <c r="C119" s="23"/>
      <c r="D119" s="82"/>
      <c r="E119" s="82"/>
      <c r="F119" s="82"/>
      <c r="G119" s="82"/>
      <c r="H119" s="78"/>
      <c r="I119" s="78"/>
    </row>
    <row r="120" spans="1:9" x14ac:dyDescent="0.2">
      <c r="A120" s="22"/>
      <c r="B120" s="22"/>
      <c r="C120" s="23"/>
      <c r="D120" s="82"/>
      <c r="E120" s="82"/>
      <c r="F120" s="82"/>
      <c r="G120" s="82"/>
      <c r="H120" s="78"/>
      <c r="I120" s="78"/>
    </row>
    <row r="121" spans="1:9" x14ac:dyDescent="0.2">
      <c r="A121" s="83"/>
      <c r="B121" s="83" t="s">
        <v>269</v>
      </c>
      <c r="C121" s="29">
        <f>SUM(C117:C120)</f>
        <v>78969055.730000004</v>
      </c>
      <c r="D121" s="29">
        <f>SUM(D117:D120)</f>
        <v>15748273.34</v>
      </c>
      <c r="E121" s="29">
        <f>SUM(E117:E120)</f>
        <v>7930957.5500000007</v>
      </c>
      <c r="F121" s="29">
        <f>SUM(F117:F120)</f>
        <v>3752924.3499999996</v>
      </c>
      <c r="G121" s="29">
        <f>SUM(G117:G120)</f>
        <v>51536900.490000002</v>
      </c>
      <c r="H121" s="29"/>
      <c r="I121" s="29"/>
    </row>
    <row r="124" spans="1:9" hidden="1" x14ac:dyDescent="0.2">
      <c r="A124" s="8" t="s">
        <v>244</v>
      </c>
      <c r="B124" s="9"/>
      <c r="C124" s="84"/>
      <c r="E124" s="61"/>
      <c r="F124" s="61"/>
      <c r="I124" s="62" t="s">
        <v>236</v>
      </c>
    </row>
    <row r="125" spans="1:9" hidden="1" x14ac:dyDescent="0.2">
      <c r="A125" s="63"/>
      <c r="B125" s="63"/>
      <c r="C125" s="61"/>
      <c r="D125" s="61"/>
      <c r="E125" s="61"/>
      <c r="F125" s="61"/>
    </row>
    <row r="126" spans="1:9" hidden="1" x14ac:dyDescent="0.2">
      <c r="A126" s="18" t="s">
        <v>40</v>
      </c>
      <c r="B126" s="19" t="s">
        <v>41</v>
      </c>
      <c r="C126" s="64" t="s">
        <v>44</v>
      </c>
      <c r="D126" s="64" t="s">
        <v>45</v>
      </c>
      <c r="E126" s="64" t="s">
        <v>46</v>
      </c>
      <c r="F126" s="64" t="s">
        <v>47</v>
      </c>
      <c r="G126" s="65" t="s">
        <v>48</v>
      </c>
      <c r="H126" s="19" t="s">
        <v>49</v>
      </c>
      <c r="I126" s="19" t="s">
        <v>50</v>
      </c>
    </row>
    <row r="127" spans="1:9" hidden="1" x14ac:dyDescent="0.2">
      <c r="A127" s="22"/>
      <c r="B127" s="22" t="s">
        <v>288</v>
      </c>
      <c r="C127" s="23"/>
      <c r="D127" s="82"/>
      <c r="E127" s="82"/>
      <c r="F127" s="82"/>
      <c r="G127" s="82"/>
      <c r="H127" s="78"/>
      <c r="I127" s="78"/>
    </row>
    <row r="128" spans="1:9" hidden="1" x14ac:dyDescent="0.2">
      <c r="A128" s="22"/>
      <c r="B128" s="22"/>
      <c r="C128" s="23"/>
      <c r="D128" s="82"/>
      <c r="E128" s="82"/>
      <c r="F128" s="82"/>
      <c r="G128" s="82"/>
      <c r="H128" s="78"/>
      <c r="I128" s="78"/>
    </row>
    <row r="129" spans="1:11" hidden="1" x14ac:dyDescent="0.2">
      <c r="A129" s="22"/>
      <c r="B129" s="22"/>
      <c r="C129" s="23"/>
      <c r="D129" s="82"/>
      <c r="E129" s="82"/>
      <c r="F129" s="82"/>
      <c r="G129" s="82"/>
      <c r="H129" s="78"/>
      <c r="I129" s="78"/>
      <c r="K129" s="10"/>
    </row>
    <row r="130" spans="1:11" hidden="1" x14ac:dyDescent="0.2">
      <c r="A130" s="22"/>
      <c r="B130" s="22"/>
      <c r="C130" s="23"/>
      <c r="D130" s="82"/>
      <c r="E130" s="82"/>
      <c r="F130" s="82"/>
      <c r="G130" s="82"/>
      <c r="H130" s="78"/>
      <c r="I130" s="78"/>
      <c r="K130" s="10"/>
    </row>
    <row r="131" spans="1:11" hidden="1" x14ac:dyDescent="0.2">
      <c r="A131" s="83"/>
      <c r="B131" s="83" t="s">
        <v>245</v>
      </c>
      <c r="C131" s="29">
        <f>SUM(C127:C130)</f>
        <v>0</v>
      </c>
      <c r="D131" s="29">
        <f>SUM(D127:D130)</f>
        <v>0</v>
      </c>
      <c r="E131" s="29">
        <f>SUM(E127:E130)</f>
        <v>0</v>
      </c>
      <c r="F131" s="29">
        <f>SUM(F127:F130)</f>
        <v>0</v>
      </c>
      <c r="G131" s="29">
        <f>SUM(G127:G130)</f>
        <v>0</v>
      </c>
      <c r="H131" s="29"/>
      <c r="I131" s="29"/>
      <c r="K131" s="10"/>
    </row>
    <row r="132" spans="1:11" hidden="1" x14ac:dyDescent="0.2"/>
    <row r="133" spans="1:11" hidden="1" x14ac:dyDescent="0.2"/>
    <row r="134" spans="1:11" hidden="1" x14ac:dyDescent="0.2">
      <c r="A134" s="8" t="s">
        <v>246</v>
      </c>
      <c r="B134" s="9"/>
      <c r="E134" s="61"/>
      <c r="F134" s="61"/>
      <c r="I134" s="62" t="s">
        <v>236</v>
      </c>
    </row>
    <row r="135" spans="1:11" hidden="1" x14ac:dyDescent="0.2">
      <c r="A135" s="63"/>
      <c r="B135" s="63"/>
      <c r="C135" s="61"/>
      <c r="D135" s="61"/>
      <c r="E135" s="61"/>
      <c r="F135" s="61"/>
    </row>
    <row r="136" spans="1:11" hidden="1" x14ac:dyDescent="0.2">
      <c r="A136" s="18" t="s">
        <v>40</v>
      </c>
      <c r="B136" s="19" t="s">
        <v>41</v>
      </c>
      <c r="C136" s="64" t="s">
        <v>44</v>
      </c>
      <c r="D136" s="64" t="s">
        <v>45</v>
      </c>
      <c r="E136" s="64" t="s">
        <v>46</v>
      </c>
      <c r="F136" s="64" t="s">
        <v>47</v>
      </c>
      <c r="G136" s="65" t="s">
        <v>48</v>
      </c>
      <c r="H136" s="19" t="s">
        <v>49</v>
      </c>
      <c r="I136" s="19" t="s">
        <v>50</v>
      </c>
    </row>
    <row r="137" spans="1:11" hidden="1" x14ac:dyDescent="0.2">
      <c r="A137" s="22"/>
      <c r="B137" s="22" t="s">
        <v>288</v>
      </c>
      <c r="C137" s="23"/>
      <c r="D137" s="82"/>
      <c r="E137" s="82"/>
      <c r="F137" s="82"/>
      <c r="G137" s="82"/>
      <c r="H137" s="78"/>
      <c r="I137" s="78"/>
    </row>
    <row r="138" spans="1:11" hidden="1" x14ac:dyDescent="0.2">
      <c r="A138" s="22"/>
      <c r="B138" s="22"/>
      <c r="C138" s="23"/>
      <c r="D138" s="82"/>
      <c r="E138" s="82"/>
      <c r="F138" s="82"/>
      <c r="G138" s="82"/>
      <c r="H138" s="78"/>
      <c r="I138" s="78"/>
    </row>
    <row r="139" spans="1:11" hidden="1" x14ac:dyDescent="0.2">
      <c r="A139" s="22"/>
      <c r="B139" s="22"/>
      <c r="C139" s="23"/>
      <c r="D139" s="82"/>
      <c r="E139" s="82"/>
      <c r="F139" s="82"/>
      <c r="G139" s="82"/>
      <c r="H139" s="78"/>
      <c r="I139" s="78"/>
    </row>
    <row r="140" spans="1:11" hidden="1" x14ac:dyDescent="0.2">
      <c r="A140" s="22"/>
      <c r="B140" s="22"/>
      <c r="C140" s="23"/>
      <c r="D140" s="82"/>
      <c r="E140" s="82"/>
      <c r="F140" s="82"/>
      <c r="G140" s="82"/>
      <c r="H140" s="78"/>
      <c r="I140" s="78"/>
    </row>
    <row r="141" spans="1:11" hidden="1" x14ac:dyDescent="0.2">
      <c r="A141" s="83"/>
      <c r="B141" s="83" t="s">
        <v>247</v>
      </c>
      <c r="C141" s="29">
        <f>SUM(C137:C140)</f>
        <v>0</v>
      </c>
      <c r="D141" s="29">
        <f>SUM(D137:D140)</f>
        <v>0</v>
      </c>
      <c r="E141" s="29">
        <f>SUM(E137:E140)</f>
        <v>0</v>
      </c>
      <c r="F141" s="29">
        <f>SUM(F137:F140)</f>
        <v>0</v>
      </c>
      <c r="G141" s="29">
        <f>SUM(G137:G140)</f>
        <v>0</v>
      </c>
      <c r="H141" s="29"/>
      <c r="I141" s="29"/>
    </row>
    <row r="142" spans="1:11" hidden="1" x14ac:dyDescent="0.2"/>
    <row r="143" spans="1:11" hidden="1" x14ac:dyDescent="0.2"/>
    <row r="144" spans="1:11" hidden="1" x14ac:dyDescent="0.2">
      <c r="A144" s="8" t="s">
        <v>248</v>
      </c>
      <c r="B144" s="9"/>
      <c r="E144" s="61"/>
      <c r="F144" s="61"/>
      <c r="I144" s="62" t="s">
        <v>236</v>
      </c>
    </row>
    <row r="145" spans="1:11" hidden="1" x14ac:dyDescent="0.2">
      <c r="A145" s="63"/>
      <c r="B145" s="63"/>
      <c r="C145" s="61"/>
      <c r="D145" s="61"/>
      <c r="E145" s="61"/>
      <c r="F145" s="61"/>
    </row>
    <row r="146" spans="1:11" hidden="1" x14ac:dyDescent="0.2">
      <c r="A146" s="18" t="s">
        <v>40</v>
      </c>
      <c r="B146" s="19" t="s">
        <v>41</v>
      </c>
      <c r="C146" s="64" t="s">
        <v>44</v>
      </c>
      <c r="D146" s="64" t="s">
        <v>45</v>
      </c>
      <c r="E146" s="64" t="s">
        <v>46</v>
      </c>
      <c r="F146" s="64" t="s">
        <v>47</v>
      </c>
      <c r="G146" s="65" t="s">
        <v>48</v>
      </c>
      <c r="H146" s="19" t="s">
        <v>49</v>
      </c>
      <c r="I146" s="19" t="s">
        <v>50</v>
      </c>
    </row>
    <row r="147" spans="1:11" hidden="1" x14ac:dyDescent="0.2">
      <c r="A147" s="22"/>
      <c r="B147" s="22" t="s">
        <v>288</v>
      </c>
      <c r="C147" s="23"/>
      <c r="D147" s="82"/>
      <c r="E147" s="82"/>
      <c r="F147" s="82"/>
      <c r="G147" s="82"/>
      <c r="H147" s="78"/>
      <c r="I147" s="78"/>
      <c r="K147" s="10"/>
    </row>
    <row r="148" spans="1:11" hidden="1" x14ac:dyDescent="0.2">
      <c r="A148" s="22"/>
      <c r="B148" s="22"/>
      <c r="C148" s="23"/>
      <c r="D148" s="82"/>
      <c r="E148" s="82"/>
      <c r="F148" s="82"/>
      <c r="G148" s="82"/>
      <c r="H148" s="78"/>
      <c r="I148" s="78"/>
      <c r="K148" s="10"/>
    </row>
    <row r="149" spans="1:11" hidden="1" x14ac:dyDescent="0.2">
      <c r="A149" s="22"/>
      <c r="B149" s="22"/>
      <c r="C149" s="23"/>
      <c r="D149" s="82"/>
      <c r="E149" s="82"/>
      <c r="F149" s="82"/>
      <c r="G149" s="82"/>
      <c r="H149" s="78"/>
      <c r="I149" s="78"/>
    </row>
    <row r="150" spans="1:11" hidden="1" x14ac:dyDescent="0.2">
      <c r="A150" s="22"/>
      <c r="B150" s="22"/>
      <c r="C150" s="23"/>
      <c r="D150" s="82"/>
      <c r="E150" s="82"/>
      <c r="F150" s="82"/>
      <c r="G150" s="82"/>
      <c r="H150" s="78"/>
      <c r="I150" s="78"/>
    </row>
    <row r="151" spans="1:11" hidden="1" x14ac:dyDescent="0.2">
      <c r="A151" s="83"/>
      <c r="B151" s="83" t="s">
        <v>249</v>
      </c>
      <c r="C151" s="29">
        <f>SUM(C147:C150)</f>
        <v>0</v>
      </c>
      <c r="D151" s="29">
        <f>SUM(D147:D150)</f>
        <v>0</v>
      </c>
      <c r="E151" s="29">
        <f>SUM(E147:E150)</f>
        <v>0</v>
      </c>
      <c r="F151" s="29">
        <f>SUM(F147:F150)</f>
        <v>0</v>
      </c>
      <c r="G151" s="29">
        <f>SUM(G147:G150)</f>
        <v>0</v>
      </c>
      <c r="H151" s="29"/>
      <c r="I151" s="29"/>
    </row>
    <row r="152" spans="1:11" hidden="1" x14ac:dyDescent="0.2"/>
    <row r="153" spans="1:11" hidden="1" x14ac:dyDescent="0.2"/>
    <row r="154" spans="1:11" hidden="1" x14ac:dyDescent="0.2">
      <c r="A154" s="8" t="s">
        <v>250</v>
      </c>
      <c r="B154" s="9"/>
      <c r="E154" s="61"/>
      <c r="F154" s="61"/>
      <c r="I154" s="62" t="s">
        <v>236</v>
      </c>
    </row>
    <row r="155" spans="1:11" hidden="1" x14ac:dyDescent="0.2">
      <c r="A155" s="63"/>
      <c r="B155" s="63"/>
      <c r="C155" s="61"/>
      <c r="D155" s="61"/>
      <c r="E155" s="61"/>
      <c r="F155" s="61"/>
    </row>
    <row r="156" spans="1:11" hidden="1" x14ac:dyDescent="0.2">
      <c r="A156" s="18" t="s">
        <v>40</v>
      </c>
      <c r="B156" s="19" t="s">
        <v>41</v>
      </c>
      <c r="C156" s="64" t="s">
        <v>44</v>
      </c>
      <c r="D156" s="64" t="s">
        <v>45</v>
      </c>
      <c r="E156" s="64" t="s">
        <v>46</v>
      </c>
      <c r="F156" s="64" t="s">
        <v>47</v>
      </c>
      <c r="G156" s="65" t="s">
        <v>48</v>
      </c>
      <c r="H156" s="19" t="s">
        <v>49</v>
      </c>
      <c r="I156" s="19" t="s">
        <v>50</v>
      </c>
    </row>
    <row r="157" spans="1:11" hidden="1" x14ac:dyDescent="0.2">
      <c r="A157" s="22"/>
      <c r="B157" s="22" t="s">
        <v>288</v>
      </c>
      <c r="C157" s="23"/>
      <c r="D157" s="82"/>
      <c r="E157" s="82"/>
      <c r="F157" s="82"/>
      <c r="G157" s="82"/>
      <c r="H157" s="78"/>
      <c r="I157" s="78"/>
    </row>
    <row r="158" spans="1:11" hidden="1" x14ac:dyDescent="0.2">
      <c r="A158" s="22"/>
      <c r="B158" s="22"/>
      <c r="C158" s="23"/>
      <c r="D158" s="82"/>
      <c r="E158" s="82"/>
      <c r="F158" s="82"/>
      <c r="G158" s="82"/>
      <c r="H158" s="78"/>
      <c r="I158" s="78"/>
    </row>
    <row r="159" spans="1:11" hidden="1" x14ac:dyDescent="0.2">
      <c r="A159" s="22"/>
      <c r="B159" s="22"/>
      <c r="C159" s="23"/>
      <c r="D159" s="82"/>
      <c r="E159" s="82"/>
      <c r="F159" s="82"/>
      <c r="G159" s="82"/>
      <c r="H159" s="78"/>
      <c r="I159" s="78"/>
    </row>
    <row r="160" spans="1:11" hidden="1" x14ac:dyDescent="0.2">
      <c r="A160" s="22"/>
      <c r="B160" s="22"/>
      <c r="C160" s="23"/>
      <c r="D160" s="82"/>
      <c r="E160" s="82"/>
      <c r="F160" s="82"/>
      <c r="G160" s="82"/>
      <c r="H160" s="78"/>
      <c r="I160" s="78"/>
    </row>
    <row r="161" spans="1:9" hidden="1" x14ac:dyDescent="0.2">
      <c r="A161" s="83"/>
      <c r="B161" s="83" t="s">
        <v>251</v>
      </c>
      <c r="C161" s="29">
        <f>SUM(C157:C160)</f>
        <v>0</v>
      </c>
      <c r="D161" s="29">
        <f>SUM(D157:D160)</f>
        <v>0</v>
      </c>
      <c r="E161" s="29">
        <f>SUM(E157:E160)</f>
        <v>0</v>
      </c>
      <c r="F161" s="29">
        <f>SUM(F157:F160)</f>
        <v>0</v>
      </c>
      <c r="G161" s="29">
        <f>SUM(G157:G160)</f>
        <v>0</v>
      </c>
      <c r="H161" s="29"/>
      <c r="I161" s="29"/>
    </row>
    <row r="162" spans="1:9" hidden="1" x14ac:dyDescent="0.2"/>
    <row r="163" spans="1:9" hidden="1" x14ac:dyDescent="0.2"/>
    <row r="164" spans="1:9" hidden="1" x14ac:dyDescent="0.2">
      <c r="A164" s="85" t="s">
        <v>222</v>
      </c>
      <c r="B164" s="86"/>
      <c r="C164" s="86"/>
      <c r="D164" s="86"/>
      <c r="E164" s="86"/>
      <c r="F164" s="87"/>
      <c r="G164" s="87"/>
      <c r="H164" s="12" t="s">
        <v>223</v>
      </c>
    </row>
    <row r="165" spans="1:9" hidden="1" x14ac:dyDescent="0.2">
      <c r="A165" s="88"/>
      <c r="B165" s="88"/>
      <c r="C165" s="88"/>
      <c r="D165" s="88"/>
      <c r="E165" s="88"/>
      <c r="F165" s="88"/>
      <c r="G165" s="88"/>
      <c r="H165" s="88"/>
    </row>
    <row r="166" spans="1:9" hidden="1" x14ac:dyDescent="0.2">
      <c r="A166" s="17" t="s">
        <v>66</v>
      </c>
      <c r="B166" s="88" t="s">
        <v>288</v>
      </c>
      <c r="C166" s="88"/>
      <c r="D166" s="88"/>
      <c r="E166" s="88"/>
      <c r="F166" s="88"/>
      <c r="G166" s="88"/>
      <c r="H166" s="88"/>
    </row>
    <row r="167" spans="1:9" ht="11.25" hidden="1" customHeight="1" x14ac:dyDescent="0.2">
      <c r="A167" s="89" t="s">
        <v>224</v>
      </c>
      <c r="B167" s="89"/>
      <c r="C167" s="89"/>
      <c r="D167" s="89"/>
      <c r="E167" s="89"/>
      <c r="F167" s="89"/>
      <c r="G167" s="89"/>
      <c r="H167" s="89"/>
    </row>
    <row r="168" spans="1:9" hidden="1" x14ac:dyDescent="0.2"/>
    <row r="169" spans="1:9" hidden="1" x14ac:dyDescent="0.2"/>
    <row r="170" spans="1:9" hidden="1" x14ac:dyDescent="0.2">
      <c r="A170" s="52" t="s">
        <v>51</v>
      </c>
      <c r="C170" s="90"/>
      <c r="D170" s="91" t="s">
        <v>52</v>
      </c>
    </row>
    <row r="171" spans="1:9" hidden="1" x14ac:dyDescent="0.2">
      <c r="A171" s="92"/>
      <c r="B171" s="92"/>
      <c r="C171" s="93"/>
      <c r="D171" s="94"/>
    </row>
    <row r="172" spans="1:9" hidden="1" x14ac:dyDescent="0.2">
      <c r="A172" s="18" t="s">
        <v>40</v>
      </c>
      <c r="B172" s="19" t="s">
        <v>41</v>
      </c>
      <c r="C172" s="20" t="s">
        <v>42</v>
      </c>
      <c r="D172" s="95" t="s">
        <v>53</v>
      </c>
    </row>
    <row r="173" spans="1:9" hidden="1" x14ac:dyDescent="0.2">
      <c r="A173" s="22"/>
      <c r="B173" s="78" t="s">
        <v>288</v>
      </c>
      <c r="C173" s="82"/>
      <c r="D173" s="78"/>
    </row>
    <row r="174" spans="1:9" hidden="1" x14ac:dyDescent="0.2">
      <c r="A174" s="22"/>
      <c r="B174" s="78"/>
      <c r="C174" s="82"/>
      <c r="D174" s="78"/>
    </row>
    <row r="175" spans="1:9" hidden="1" x14ac:dyDescent="0.2">
      <c r="A175" s="22"/>
      <c r="B175" s="78"/>
      <c r="C175" s="82"/>
      <c r="D175" s="78"/>
    </row>
    <row r="176" spans="1:9" hidden="1" x14ac:dyDescent="0.2">
      <c r="A176" s="22"/>
      <c r="B176" s="78"/>
      <c r="C176" s="82"/>
      <c r="D176" s="78"/>
    </row>
    <row r="177" spans="1:4" hidden="1" x14ac:dyDescent="0.2">
      <c r="A177" s="22"/>
      <c r="B177" s="78"/>
      <c r="C177" s="82"/>
      <c r="D177" s="78"/>
    </row>
    <row r="178" spans="1:4" hidden="1" x14ac:dyDescent="0.2">
      <c r="A178" s="22"/>
      <c r="B178" s="78"/>
      <c r="C178" s="82"/>
      <c r="D178" s="78"/>
    </row>
    <row r="179" spans="1:4" hidden="1" x14ac:dyDescent="0.2">
      <c r="A179" s="22"/>
      <c r="B179" s="78"/>
      <c r="C179" s="82"/>
      <c r="D179" s="78"/>
    </row>
    <row r="180" spans="1:4" hidden="1" x14ac:dyDescent="0.2">
      <c r="A180" s="22"/>
      <c r="B180" s="78"/>
      <c r="C180" s="82"/>
      <c r="D180" s="78"/>
    </row>
    <row r="181" spans="1:4" hidden="1" x14ac:dyDescent="0.2">
      <c r="A181" s="96"/>
      <c r="B181" s="96" t="s">
        <v>142</v>
      </c>
      <c r="C181" s="50">
        <f>SUM(C173:C180)</f>
        <v>0</v>
      </c>
      <c r="D181" s="97"/>
    </row>
    <row r="182" spans="1:4" hidden="1" x14ac:dyDescent="0.2">
      <c r="A182" s="45"/>
      <c r="B182" s="45"/>
      <c r="C182" s="46"/>
      <c r="D182" s="45"/>
    </row>
    <row r="183" spans="1:4" hidden="1" x14ac:dyDescent="0.2">
      <c r="A183" s="45"/>
      <c r="B183" s="45"/>
      <c r="C183" s="46"/>
      <c r="D183" s="45"/>
    </row>
    <row r="184" spans="1:4" x14ac:dyDescent="0.2">
      <c r="A184" s="52" t="s">
        <v>54</v>
      </c>
      <c r="B184" s="45"/>
      <c r="C184" s="90"/>
      <c r="D184" s="91" t="s">
        <v>52</v>
      </c>
    </row>
    <row r="185" spans="1:4" x14ac:dyDescent="0.2">
      <c r="A185" s="92"/>
      <c r="B185" s="92"/>
      <c r="C185" s="93"/>
      <c r="D185" s="94"/>
    </row>
    <row r="186" spans="1:4" x14ac:dyDescent="0.2">
      <c r="A186" s="18" t="s">
        <v>40</v>
      </c>
      <c r="B186" s="19" t="s">
        <v>41</v>
      </c>
      <c r="C186" s="20" t="s">
        <v>42</v>
      </c>
      <c r="D186" s="95" t="s">
        <v>53</v>
      </c>
    </row>
    <row r="187" spans="1:4" x14ac:dyDescent="0.2">
      <c r="A187" s="38" t="s">
        <v>317</v>
      </c>
      <c r="B187" s="74" t="s">
        <v>318</v>
      </c>
      <c r="C187" s="82">
        <v>1048981.94</v>
      </c>
      <c r="D187" s="78" t="s">
        <v>319</v>
      </c>
    </row>
    <row r="188" spans="1:4" x14ac:dyDescent="0.2">
      <c r="A188" s="38" t="s">
        <v>320</v>
      </c>
      <c r="B188" s="74" t="s">
        <v>321</v>
      </c>
      <c r="C188" s="82">
        <v>103124.99</v>
      </c>
      <c r="D188" s="78" t="s">
        <v>319</v>
      </c>
    </row>
    <row r="189" spans="1:4" x14ac:dyDescent="0.2">
      <c r="A189" s="38" t="s">
        <v>322</v>
      </c>
      <c r="B189" s="74" t="s">
        <v>323</v>
      </c>
      <c r="C189" s="82">
        <v>11295.34</v>
      </c>
      <c r="D189" s="78" t="s">
        <v>319</v>
      </c>
    </row>
    <row r="190" spans="1:4" x14ac:dyDescent="0.2">
      <c r="A190" s="38" t="s">
        <v>324</v>
      </c>
      <c r="B190" s="74" t="s">
        <v>325</v>
      </c>
      <c r="C190" s="82">
        <v>4231.2299999999996</v>
      </c>
      <c r="D190" s="78" t="s">
        <v>319</v>
      </c>
    </row>
    <row r="191" spans="1:4" x14ac:dyDescent="0.2">
      <c r="A191" s="59"/>
      <c r="B191" s="59" t="s">
        <v>143</v>
      </c>
      <c r="C191" s="47">
        <f>SUM(C187:C190)</f>
        <v>1167633.5</v>
      </c>
      <c r="D191" s="97"/>
    </row>
    <row r="194" spans="1:7" hidden="1" x14ac:dyDescent="0.2">
      <c r="A194" s="8" t="s">
        <v>225</v>
      </c>
      <c r="B194" s="8"/>
      <c r="D194" s="13"/>
      <c r="E194" s="13"/>
      <c r="F194" s="13"/>
      <c r="G194" s="12" t="s">
        <v>226</v>
      </c>
    </row>
    <row r="195" spans="1:7" hidden="1" x14ac:dyDescent="0.2">
      <c r="A195" s="98"/>
      <c r="B195" s="98"/>
      <c r="C195" s="99"/>
      <c r="D195" s="98"/>
      <c r="E195" s="98"/>
      <c r="F195" s="98"/>
      <c r="G195" s="98"/>
    </row>
    <row r="196" spans="1:7" hidden="1" x14ac:dyDescent="0.2">
      <c r="A196" s="18" t="s">
        <v>40</v>
      </c>
      <c r="B196" s="19" t="s">
        <v>41</v>
      </c>
      <c r="C196" s="20" t="s">
        <v>42</v>
      </c>
      <c r="D196" s="21" t="s">
        <v>43</v>
      </c>
      <c r="E196" s="21" t="s">
        <v>227</v>
      </c>
      <c r="F196" s="19" t="s">
        <v>228</v>
      </c>
      <c r="G196" s="19" t="s">
        <v>229</v>
      </c>
    </row>
    <row r="197" spans="1:7" hidden="1" x14ac:dyDescent="0.2">
      <c r="A197" s="100"/>
      <c r="B197" s="100" t="s">
        <v>288</v>
      </c>
      <c r="C197" s="23"/>
      <c r="D197" s="101"/>
      <c r="E197" s="102"/>
      <c r="F197" s="100"/>
      <c r="G197" s="100"/>
    </row>
    <row r="198" spans="1:7" hidden="1" x14ac:dyDescent="0.2">
      <c r="A198" s="100"/>
      <c r="B198" s="100"/>
      <c r="C198" s="23"/>
      <c r="D198" s="102"/>
      <c r="E198" s="102"/>
      <c r="F198" s="100"/>
      <c r="G198" s="100"/>
    </row>
    <row r="199" spans="1:7" hidden="1" x14ac:dyDescent="0.2">
      <c r="A199" s="100"/>
      <c r="B199" s="100"/>
      <c r="C199" s="23"/>
      <c r="D199" s="102"/>
      <c r="E199" s="102"/>
      <c r="F199" s="100"/>
      <c r="G199" s="100"/>
    </row>
    <row r="200" spans="1:7" hidden="1" x14ac:dyDescent="0.2">
      <c r="A200" s="83"/>
      <c r="B200" s="83" t="s">
        <v>230</v>
      </c>
      <c r="C200" s="29">
        <f>SUM(C197:C199)</f>
        <v>0</v>
      </c>
      <c r="D200" s="83"/>
      <c r="E200" s="83"/>
      <c r="F200" s="83"/>
      <c r="G200" s="83"/>
    </row>
    <row r="201" spans="1:7" hidden="1" x14ac:dyDescent="0.2"/>
    <row r="202" spans="1:7" hidden="1" x14ac:dyDescent="0.2"/>
    <row r="203" spans="1:7" hidden="1" x14ac:dyDescent="0.2">
      <c r="A203" s="8" t="s">
        <v>231</v>
      </c>
      <c r="B203" s="8"/>
      <c r="D203" s="13"/>
      <c r="E203" s="12" t="s">
        <v>232</v>
      </c>
    </row>
    <row r="204" spans="1:7" hidden="1" x14ac:dyDescent="0.2">
      <c r="A204" s="98"/>
      <c r="B204" s="98"/>
      <c r="C204" s="99"/>
      <c r="D204" s="98"/>
      <c r="E204" s="98"/>
    </row>
    <row r="205" spans="1:7" hidden="1" x14ac:dyDescent="0.2">
      <c r="A205" s="18" t="s">
        <v>40</v>
      </c>
      <c r="B205" s="19" t="s">
        <v>41</v>
      </c>
      <c r="C205" s="20" t="s">
        <v>42</v>
      </c>
      <c r="D205" s="21" t="s">
        <v>43</v>
      </c>
      <c r="E205" s="19" t="s">
        <v>233</v>
      </c>
    </row>
    <row r="206" spans="1:7" hidden="1" x14ac:dyDescent="0.2">
      <c r="A206" s="101"/>
      <c r="B206" s="101" t="s">
        <v>288</v>
      </c>
      <c r="C206" s="58"/>
      <c r="D206" s="101"/>
      <c r="E206" s="101"/>
    </row>
    <row r="207" spans="1:7" hidden="1" x14ac:dyDescent="0.2">
      <c r="A207" s="101"/>
      <c r="B207" s="101"/>
      <c r="C207" s="58"/>
      <c r="D207" s="101"/>
      <c r="E207" s="101"/>
    </row>
    <row r="208" spans="1:7" hidden="1" x14ac:dyDescent="0.2">
      <c r="A208" s="101"/>
      <c r="B208" s="101"/>
      <c r="C208" s="58"/>
      <c r="D208" s="101"/>
      <c r="E208" s="101"/>
    </row>
    <row r="209" spans="1:7" hidden="1" x14ac:dyDescent="0.2">
      <c r="A209" s="101"/>
      <c r="B209" s="101"/>
      <c r="C209" s="58"/>
      <c r="D209" s="101"/>
      <c r="E209" s="101"/>
    </row>
    <row r="210" spans="1:7" hidden="1" x14ac:dyDescent="0.2">
      <c r="A210" s="59"/>
      <c r="B210" s="59" t="s">
        <v>234</v>
      </c>
      <c r="C210" s="60">
        <f>SUM(C206:C209)</f>
        <v>0</v>
      </c>
      <c r="D210" s="59"/>
      <c r="E210" s="59"/>
    </row>
    <row r="211" spans="1:7" hidden="1" x14ac:dyDescent="0.2"/>
    <row r="212" spans="1:7" hidden="1" x14ac:dyDescent="0.2"/>
    <row r="213" spans="1:7" x14ac:dyDescent="0.2">
      <c r="A213" s="8" t="s">
        <v>55</v>
      </c>
      <c r="B213" s="8"/>
      <c r="C213" s="103"/>
      <c r="D213" s="103"/>
      <c r="E213" s="103"/>
      <c r="F213" s="62" t="s">
        <v>56</v>
      </c>
      <c r="G213" s="13"/>
    </row>
    <row r="214" spans="1:7" x14ac:dyDescent="0.2">
      <c r="A214" s="104"/>
      <c r="B214" s="104"/>
      <c r="C214" s="103"/>
      <c r="D214" s="105"/>
      <c r="E214" s="105"/>
      <c r="F214" s="106"/>
      <c r="G214" s="13"/>
    </row>
    <row r="215" spans="1:7" x14ac:dyDescent="0.2">
      <c r="A215" s="18" t="s">
        <v>40</v>
      </c>
      <c r="B215" s="19" t="s">
        <v>41</v>
      </c>
      <c r="C215" s="107" t="s">
        <v>57</v>
      </c>
      <c r="D215" s="107" t="s">
        <v>58</v>
      </c>
      <c r="E215" s="107" t="s">
        <v>59</v>
      </c>
      <c r="F215" s="108" t="s">
        <v>60</v>
      </c>
      <c r="G215" s="13"/>
    </row>
    <row r="216" spans="1:7" x14ac:dyDescent="0.2">
      <c r="A216" s="22" t="s">
        <v>326</v>
      </c>
      <c r="B216" s="22" t="s">
        <v>327</v>
      </c>
      <c r="C216" s="23">
        <v>9964083.4000000004</v>
      </c>
      <c r="D216" s="23">
        <v>9964083.4000000004</v>
      </c>
      <c r="E216" s="23">
        <v>0</v>
      </c>
      <c r="F216" s="23" t="s">
        <v>328</v>
      </c>
      <c r="G216" s="13"/>
    </row>
    <row r="217" spans="1:7" x14ac:dyDescent="0.2">
      <c r="A217" s="22" t="s">
        <v>329</v>
      </c>
      <c r="B217" s="22" t="s">
        <v>330</v>
      </c>
      <c r="C217" s="23">
        <v>26100000</v>
      </c>
      <c r="D217" s="23">
        <v>26100000</v>
      </c>
      <c r="E217" s="23">
        <v>0</v>
      </c>
      <c r="F217" s="23" t="s">
        <v>328</v>
      </c>
      <c r="G217" s="13"/>
    </row>
    <row r="218" spans="1:7" x14ac:dyDescent="0.2">
      <c r="A218" s="22" t="s">
        <v>331</v>
      </c>
      <c r="B218" s="22" t="s">
        <v>332</v>
      </c>
      <c r="C218" s="23">
        <v>573185799.71000004</v>
      </c>
      <c r="D218" s="23">
        <v>648266896.24000001</v>
      </c>
      <c r="E218" s="23">
        <v>75081096.529999971</v>
      </c>
      <c r="F218" s="23" t="s">
        <v>328</v>
      </c>
      <c r="G218" s="13"/>
    </row>
    <row r="219" spans="1:7" x14ac:dyDescent="0.2">
      <c r="A219" s="22"/>
      <c r="B219" s="22"/>
      <c r="C219" s="23"/>
      <c r="D219" s="23"/>
      <c r="E219" s="23"/>
      <c r="F219" s="23"/>
      <c r="G219" s="13"/>
    </row>
    <row r="220" spans="1:7" x14ac:dyDescent="0.2">
      <c r="A220" s="22"/>
      <c r="B220" s="22"/>
      <c r="C220" s="23"/>
      <c r="D220" s="23"/>
      <c r="E220" s="23"/>
      <c r="F220" s="23"/>
      <c r="G220" s="13"/>
    </row>
    <row r="221" spans="1:7" x14ac:dyDescent="0.2">
      <c r="A221" s="22"/>
      <c r="B221" s="22"/>
      <c r="C221" s="23"/>
      <c r="D221" s="23"/>
      <c r="E221" s="23"/>
      <c r="F221" s="23"/>
      <c r="G221" s="13"/>
    </row>
    <row r="222" spans="1:7" x14ac:dyDescent="0.2">
      <c r="A222" s="83"/>
      <c r="B222" s="83" t="s">
        <v>270</v>
      </c>
      <c r="C222" s="29">
        <f>SUM(C216:C221)</f>
        <v>609249883.11000001</v>
      </c>
      <c r="D222" s="29">
        <f>SUM(D216:D221)</f>
        <v>684330979.63999999</v>
      </c>
      <c r="E222" s="29">
        <f>SUM(E216:E221)</f>
        <v>75081096.529999971</v>
      </c>
      <c r="F222" s="29"/>
      <c r="G222" s="13"/>
    </row>
    <row r="223" spans="1:7" x14ac:dyDescent="0.2">
      <c r="A223" s="45"/>
      <c r="B223" s="45"/>
      <c r="C223" s="46"/>
      <c r="D223" s="46"/>
      <c r="E223" s="46"/>
      <c r="F223" s="45"/>
      <c r="G223" s="13"/>
    </row>
    <row r="224" spans="1:7" x14ac:dyDescent="0.2">
      <c r="A224" s="45"/>
      <c r="B224" s="45"/>
      <c r="C224" s="46"/>
      <c r="D224" s="46"/>
      <c r="E224" s="46"/>
      <c r="F224" s="45"/>
      <c r="G224" s="13"/>
    </row>
    <row r="225" spans="1:7" x14ac:dyDescent="0.2">
      <c r="A225" s="8" t="s">
        <v>61</v>
      </c>
      <c r="B225" s="45"/>
      <c r="C225" s="103"/>
      <c r="D225" s="103"/>
      <c r="E225" s="103"/>
      <c r="F225" s="62" t="s">
        <v>56</v>
      </c>
      <c r="G225" s="13"/>
    </row>
    <row r="226" spans="1:7" x14ac:dyDescent="0.2">
      <c r="A226" s="92"/>
      <c r="B226" s="92"/>
      <c r="C226" s="32"/>
      <c r="F226" s="13"/>
      <c r="G226" s="13"/>
    </row>
    <row r="227" spans="1:7" x14ac:dyDescent="0.2">
      <c r="A227" s="18" t="s">
        <v>40</v>
      </c>
      <c r="B227" s="19" t="s">
        <v>41</v>
      </c>
      <c r="C227" s="107" t="s">
        <v>57</v>
      </c>
      <c r="D227" s="107" t="s">
        <v>58</v>
      </c>
      <c r="E227" s="107" t="s">
        <v>59</v>
      </c>
      <c r="F227" s="108" t="s">
        <v>60</v>
      </c>
      <c r="G227" s="13"/>
    </row>
    <row r="228" spans="1:7" ht="22.5" x14ac:dyDescent="0.2">
      <c r="A228" s="22" t="s">
        <v>333</v>
      </c>
      <c r="B228" s="78" t="s">
        <v>334</v>
      </c>
      <c r="C228" s="82">
        <v>1649270.08</v>
      </c>
      <c r="D228" s="82">
        <v>2214804.85</v>
      </c>
      <c r="E228" s="82">
        <v>565534.77</v>
      </c>
      <c r="F228" s="78" t="s">
        <v>335</v>
      </c>
      <c r="G228" s="13"/>
    </row>
    <row r="229" spans="1:7" ht="22.5" x14ac:dyDescent="0.2">
      <c r="A229" s="22" t="s">
        <v>336</v>
      </c>
      <c r="B229" s="78" t="s">
        <v>684</v>
      </c>
      <c r="C229" s="82">
        <v>-239195.35</v>
      </c>
      <c r="D229" s="82"/>
      <c r="E229" s="82">
        <v>239195.35</v>
      </c>
      <c r="F229" s="78" t="s">
        <v>335</v>
      </c>
      <c r="G229" s="13"/>
    </row>
    <row r="230" spans="1:7" ht="22.5" x14ac:dyDescent="0.2">
      <c r="A230" s="22" t="s">
        <v>337</v>
      </c>
      <c r="B230" s="78" t="s">
        <v>675</v>
      </c>
      <c r="C230" s="82">
        <v>730546.68</v>
      </c>
      <c r="D230" s="82">
        <v>1416801.96</v>
      </c>
      <c r="E230" s="82">
        <v>686255.27999999991</v>
      </c>
      <c r="F230" s="78" t="s">
        <v>335</v>
      </c>
      <c r="G230" s="13"/>
    </row>
    <row r="231" spans="1:7" ht="22.5" x14ac:dyDescent="0.2">
      <c r="A231" s="22" t="s">
        <v>338</v>
      </c>
      <c r="B231" s="78" t="s">
        <v>676</v>
      </c>
      <c r="C231" s="82">
        <v>23660249.489999998</v>
      </c>
      <c r="D231" s="82">
        <v>24607360.73</v>
      </c>
      <c r="E231" s="82">
        <v>947111.24000000209</v>
      </c>
      <c r="F231" s="78" t="s">
        <v>335</v>
      </c>
      <c r="G231" s="13"/>
    </row>
    <row r="232" spans="1:7" ht="22.5" x14ac:dyDescent="0.2">
      <c r="A232" s="22" t="s">
        <v>339</v>
      </c>
      <c r="B232" s="78" t="s">
        <v>685</v>
      </c>
      <c r="C232" s="82">
        <v>-70175</v>
      </c>
      <c r="D232" s="82"/>
      <c r="E232" s="82">
        <v>70175</v>
      </c>
      <c r="F232" s="78" t="s">
        <v>335</v>
      </c>
      <c r="G232" s="13"/>
    </row>
    <row r="233" spans="1:7" ht="22.5" x14ac:dyDescent="0.2">
      <c r="A233" s="22" t="s">
        <v>340</v>
      </c>
      <c r="B233" s="78" t="s">
        <v>677</v>
      </c>
      <c r="C233" s="82">
        <v>2234855.37</v>
      </c>
      <c r="D233" s="82">
        <v>3479958.91</v>
      </c>
      <c r="E233" s="82">
        <v>1245103.54</v>
      </c>
      <c r="F233" s="78" t="s">
        <v>335</v>
      </c>
      <c r="G233" s="13"/>
    </row>
    <row r="234" spans="1:7" ht="22.5" x14ac:dyDescent="0.2">
      <c r="A234" s="22" t="s">
        <v>341</v>
      </c>
      <c r="B234" s="78" t="s">
        <v>342</v>
      </c>
      <c r="C234" s="82">
        <v>153178</v>
      </c>
      <c r="D234" s="82">
        <v>174944.24</v>
      </c>
      <c r="E234" s="82">
        <v>21766.239999999991</v>
      </c>
      <c r="F234" s="78" t="s">
        <v>335</v>
      </c>
      <c r="G234" s="13"/>
    </row>
    <row r="235" spans="1:7" ht="22.5" x14ac:dyDescent="0.2">
      <c r="A235" s="22" t="s">
        <v>343</v>
      </c>
      <c r="B235" s="78" t="s">
        <v>686</v>
      </c>
      <c r="C235" s="82">
        <v>25404628</v>
      </c>
      <c r="D235" s="82">
        <v>26466083</v>
      </c>
      <c r="E235" s="82">
        <v>1061455</v>
      </c>
      <c r="F235" s="78" t="s">
        <v>335</v>
      </c>
      <c r="G235" s="13"/>
    </row>
    <row r="236" spans="1:7" ht="22.5" x14ac:dyDescent="0.2">
      <c r="A236" s="22" t="s">
        <v>344</v>
      </c>
      <c r="B236" s="78" t="s">
        <v>687</v>
      </c>
      <c r="C236" s="82">
        <v>-932327</v>
      </c>
      <c r="D236" s="82"/>
      <c r="E236" s="82">
        <v>932327</v>
      </c>
      <c r="F236" s="78" t="s">
        <v>335</v>
      </c>
      <c r="G236" s="13"/>
    </row>
    <row r="237" spans="1:7" ht="22.5" x14ac:dyDescent="0.2">
      <c r="A237" s="22" t="s">
        <v>345</v>
      </c>
      <c r="B237" s="78" t="s">
        <v>688</v>
      </c>
      <c r="C237" s="82">
        <v>28400</v>
      </c>
      <c r="D237" s="82">
        <v>28400</v>
      </c>
      <c r="E237" s="82">
        <v>0</v>
      </c>
      <c r="F237" s="78" t="s">
        <v>335</v>
      </c>
      <c r="G237" s="13"/>
    </row>
    <row r="238" spans="1:7" ht="22.5" x14ac:dyDescent="0.2">
      <c r="A238" s="22" t="s">
        <v>731</v>
      </c>
      <c r="B238" s="78" t="s">
        <v>732</v>
      </c>
      <c r="C238" s="82"/>
      <c r="D238" s="82">
        <v>80411.28</v>
      </c>
      <c r="E238" s="82">
        <v>80411.28</v>
      </c>
      <c r="F238" s="78" t="s">
        <v>335</v>
      </c>
      <c r="G238" s="13"/>
    </row>
    <row r="239" spans="1:7" ht="22.5" x14ac:dyDescent="0.2">
      <c r="A239" s="22" t="s">
        <v>689</v>
      </c>
      <c r="B239" s="78" t="s">
        <v>690</v>
      </c>
      <c r="C239" s="82">
        <v>0</v>
      </c>
      <c r="D239" s="82">
        <v>65515</v>
      </c>
      <c r="E239" s="82">
        <v>65515</v>
      </c>
      <c r="F239" s="78" t="s">
        <v>335</v>
      </c>
      <c r="G239" s="13"/>
    </row>
    <row r="240" spans="1:7" ht="22.5" x14ac:dyDescent="0.2">
      <c r="A240" s="22" t="s">
        <v>346</v>
      </c>
      <c r="B240" s="78" t="s">
        <v>678</v>
      </c>
      <c r="C240" s="82">
        <v>1177931.6399999999</v>
      </c>
      <c r="D240" s="82">
        <v>1225387.58</v>
      </c>
      <c r="E240" s="82">
        <v>47455.940000000177</v>
      </c>
      <c r="F240" s="78" t="s">
        <v>335</v>
      </c>
      <c r="G240" s="13"/>
    </row>
    <row r="241" spans="1:8" ht="22.5" x14ac:dyDescent="0.2">
      <c r="A241" s="22" t="s">
        <v>347</v>
      </c>
      <c r="B241" s="78" t="s">
        <v>691</v>
      </c>
      <c r="C241" s="82">
        <v>464.1</v>
      </c>
      <c r="D241" s="82"/>
      <c r="E241" s="82">
        <v>-464.1</v>
      </c>
      <c r="F241" s="78" t="s">
        <v>335</v>
      </c>
      <c r="G241" s="13"/>
    </row>
    <row r="242" spans="1:8" ht="22.5" x14ac:dyDescent="0.2">
      <c r="A242" s="22" t="s">
        <v>692</v>
      </c>
      <c r="B242" s="78" t="s">
        <v>693</v>
      </c>
      <c r="C242" s="82"/>
      <c r="D242" s="82">
        <v>26935.200000000001</v>
      </c>
      <c r="E242" s="82">
        <v>26935.200000000001</v>
      </c>
      <c r="F242" s="78" t="s">
        <v>335</v>
      </c>
      <c r="G242" s="13"/>
    </row>
    <row r="243" spans="1:8" ht="22.5" x14ac:dyDescent="0.2">
      <c r="A243" s="22" t="s">
        <v>348</v>
      </c>
      <c r="B243" s="78" t="s">
        <v>679</v>
      </c>
      <c r="C243" s="82">
        <v>101903.47</v>
      </c>
      <c r="D243" s="82">
        <v>118338.07</v>
      </c>
      <c r="E243" s="82">
        <v>16434.600000000006</v>
      </c>
      <c r="F243" s="78" t="s">
        <v>335</v>
      </c>
      <c r="G243" s="13"/>
    </row>
    <row r="244" spans="1:8" ht="22.5" x14ac:dyDescent="0.2">
      <c r="A244" s="22" t="s">
        <v>349</v>
      </c>
      <c r="B244" s="78" t="s">
        <v>350</v>
      </c>
      <c r="C244" s="82">
        <v>7765.73</v>
      </c>
      <c r="D244" s="82">
        <v>807397.58</v>
      </c>
      <c r="E244" s="82">
        <v>799631.85</v>
      </c>
      <c r="F244" s="78" t="s">
        <v>335</v>
      </c>
      <c r="G244" s="13"/>
    </row>
    <row r="245" spans="1:8" ht="22.5" x14ac:dyDescent="0.2">
      <c r="A245" s="22" t="s">
        <v>351</v>
      </c>
      <c r="B245" s="78" t="s">
        <v>680</v>
      </c>
      <c r="C245" s="82">
        <v>139961</v>
      </c>
      <c r="D245" s="82">
        <v>142861</v>
      </c>
      <c r="E245" s="82">
        <v>2900</v>
      </c>
      <c r="F245" s="78" t="s">
        <v>335</v>
      </c>
      <c r="G245" s="13"/>
    </row>
    <row r="246" spans="1:8" x14ac:dyDescent="0.2">
      <c r="A246" s="83"/>
      <c r="B246" s="83" t="s">
        <v>144</v>
      </c>
      <c r="C246" s="29">
        <f>SUM(C228:C245)</f>
        <v>54047456.209999993</v>
      </c>
      <c r="D246" s="29">
        <f>SUM(D228:D245)</f>
        <v>60855199.399999999</v>
      </c>
      <c r="E246" s="29">
        <f>SUM(E228:E245)</f>
        <v>6807743.1900000023</v>
      </c>
      <c r="F246" s="29"/>
      <c r="G246" s="13"/>
    </row>
    <row r="247" spans="1:8" x14ac:dyDescent="0.2">
      <c r="A247" s="109"/>
      <c r="B247" s="109"/>
      <c r="C247" s="44"/>
      <c r="D247" s="44"/>
      <c r="E247" s="44"/>
      <c r="F247" s="44"/>
      <c r="G247" s="14"/>
      <c r="H247" s="14"/>
    </row>
    <row r="248" spans="1:8" x14ac:dyDescent="0.2">
      <c r="A248" s="109"/>
      <c r="B248" s="109"/>
      <c r="C248" s="44"/>
      <c r="D248" s="44"/>
      <c r="E248" s="44"/>
      <c r="F248" s="44"/>
      <c r="G248" s="14"/>
      <c r="H248" s="14"/>
    </row>
    <row r="249" spans="1:8" hidden="1" x14ac:dyDescent="0.2">
      <c r="A249" s="8" t="s">
        <v>252</v>
      </c>
      <c r="B249" s="8"/>
      <c r="C249" s="103"/>
      <c r="D249" s="103"/>
      <c r="E249" s="103"/>
      <c r="F249" s="14"/>
      <c r="G249" s="62" t="s">
        <v>56</v>
      </c>
      <c r="H249" s="14"/>
    </row>
    <row r="250" spans="1:8" hidden="1" x14ac:dyDescent="0.2">
      <c r="A250" s="92"/>
      <c r="B250" s="92"/>
      <c r="C250" s="32"/>
      <c r="F250" s="13"/>
      <c r="G250" s="14"/>
      <c r="H250" s="14"/>
    </row>
    <row r="251" spans="1:8" ht="22.5" hidden="1" x14ac:dyDescent="0.2">
      <c r="A251" s="18" t="s">
        <v>40</v>
      </c>
      <c r="B251" s="19" t="s">
        <v>41</v>
      </c>
      <c r="C251" s="107" t="s">
        <v>57</v>
      </c>
      <c r="D251" s="107" t="s">
        <v>58</v>
      </c>
      <c r="E251" s="107" t="s">
        <v>59</v>
      </c>
      <c r="F251" s="108" t="s">
        <v>60</v>
      </c>
      <c r="G251" s="108" t="s">
        <v>253</v>
      </c>
      <c r="H251" s="108" t="s">
        <v>254</v>
      </c>
    </row>
    <row r="252" spans="1:8" hidden="1" x14ac:dyDescent="0.2">
      <c r="A252" s="22"/>
      <c r="B252" s="78" t="s">
        <v>288</v>
      </c>
      <c r="C252" s="23"/>
      <c r="D252" s="82"/>
      <c r="E252" s="82"/>
      <c r="F252" s="78"/>
      <c r="G252" s="78"/>
      <c r="H252" s="78"/>
    </row>
    <row r="253" spans="1:8" hidden="1" x14ac:dyDescent="0.2">
      <c r="A253" s="22"/>
      <c r="B253" s="78"/>
      <c r="C253" s="23"/>
      <c r="D253" s="82"/>
      <c r="E253" s="82"/>
      <c r="F253" s="78"/>
      <c r="G253" s="78"/>
      <c r="H253" s="78"/>
    </row>
    <row r="254" spans="1:8" hidden="1" x14ac:dyDescent="0.2">
      <c r="A254" s="22"/>
      <c r="B254" s="78"/>
      <c r="C254" s="23"/>
      <c r="D254" s="82"/>
      <c r="E254" s="82"/>
      <c r="F254" s="78"/>
      <c r="G254" s="78"/>
      <c r="H254" s="78"/>
    </row>
    <row r="255" spans="1:8" hidden="1" x14ac:dyDescent="0.2">
      <c r="A255" s="22"/>
      <c r="B255" s="78"/>
      <c r="C255" s="23"/>
      <c r="D255" s="82"/>
      <c r="E255" s="82"/>
      <c r="F255" s="78"/>
      <c r="G255" s="78"/>
      <c r="H255" s="78"/>
    </row>
    <row r="256" spans="1:8" hidden="1" x14ac:dyDescent="0.2">
      <c r="A256" s="83"/>
      <c r="B256" s="83" t="s">
        <v>255</v>
      </c>
      <c r="C256" s="29">
        <f>SUM(C252:C255)</f>
        <v>0</v>
      </c>
      <c r="D256" s="29">
        <f>SUM(D252:D255)</f>
        <v>0</v>
      </c>
      <c r="E256" s="29">
        <f>SUM(E252:E255)</f>
        <v>0</v>
      </c>
      <c r="F256" s="29"/>
      <c r="G256" s="29"/>
      <c r="H256" s="29"/>
    </row>
    <row r="257" spans="1:8" hidden="1" x14ac:dyDescent="0.2">
      <c r="A257" s="110"/>
      <c r="B257" s="110"/>
      <c r="C257" s="111"/>
      <c r="D257" s="111"/>
      <c r="E257" s="111"/>
      <c r="F257" s="44"/>
      <c r="G257" s="14"/>
      <c r="H257" s="14"/>
    </row>
    <row r="258" spans="1:8" hidden="1" x14ac:dyDescent="0.2">
      <c r="F258" s="13"/>
      <c r="G258" s="13"/>
    </row>
    <row r="259" spans="1:8" hidden="1" x14ac:dyDescent="0.2">
      <c r="A259" s="8" t="s">
        <v>256</v>
      </c>
      <c r="B259" s="8"/>
      <c r="C259" s="103"/>
      <c r="D259" s="103"/>
      <c r="E259" s="103"/>
      <c r="F259" s="13"/>
      <c r="G259" s="62" t="s">
        <v>56</v>
      </c>
    </row>
    <row r="260" spans="1:8" hidden="1" x14ac:dyDescent="0.2">
      <c r="A260" s="92"/>
      <c r="B260" s="92"/>
      <c r="C260" s="32"/>
      <c r="F260" s="13"/>
      <c r="G260" s="13"/>
      <c r="H260" s="10"/>
    </row>
    <row r="261" spans="1:8" ht="22.5" hidden="1" x14ac:dyDescent="0.2">
      <c r="A261" s="18" t="s">
        <v>40</v>
      </c>
      <c r="B261" s="19" t="s">
        <v>41</v>
      </c>
      <c r="C261" s="107" t="s">
        <v>57</v>
      </c>
      <c r="D261" s="107" t="s">
        <v>58</v>
      </c>
      <c r="E261" s="107" t="s">
        <v>59</v>
      </c>
      <c r="F261" s="108" t="s">
        <v>60</v>
      </c>
      <c r="G261" s="108" t="s">
        <v>253</v>
      </c>
      <c r="H261" s="108" t="s">
        <v>254</v>
      </c>
    </row>
    <row r="262" spans="1:8" hidden="1" x14ac:dyDescent="0.2">
      <c r="A262" s="22"/>
      <c r="B262" s="78" t="s">
        <v>288</v>
      </c>
      <c r="C262" s="23"/>
      <c r="D262" s="82"/>
      <c r="E262" s="82"/>
      <c r="F262" s="78"/>
      <c r="G262" s="78"/>
      <c r="H262" s="78"/>
    </row>
    <row r="263" spans="1:8" hidden="1" x14ac:dyDescent="0.2">
      <c r="A263" s="22"/>
      <c r="B263" s="78"/>
      <c r="C263" s="23"/>
      <c r="D263" s="82"/>
      <c r="E263" s="82"/>
      <c r="F263" s="78"/>
      <c r="G263" s="78"/>
      <c r="H263" s="78"/>
    </row>
    <row r="264" spans="1:8" hidden="1" x14ac:dyDescent="0.2">
      <c r="A264" s="22"/>
      <c r="B264" s="78"/>
      <c r="C264" s="23"/>
      <c r="D264" s="82"/>
      <c r="E264" s="82"/>
      <c r="F264" s="78"/>
      <c r="G264" s="78"/>
      <c r="H264" s="78"/>
    </row>
    <row r="265" spans="1:8" hidden="1" x14ac:dyDescent="0.2">
      <c r="A265" s="22"/>
      <c r="B265" s="78"/>
      <c r="C265" s="23"/>
      <c r="D265" s="82"/>
      <c r="E265" s="82"/>
      <c r="F265" s="78"/>
      <c r="G265" s="78"/>
      <c r="H265" s="78"/>
    </row>
    <row r="266" spans="1:8" hidden="1" x14ac:dyDescent="0.2">
      <c r="A266" s="83"/>
      <c r="B266" s="83" t="s">
        <v>257</v>
      </c>
      <c r="C266" s="29">
        <f>SUM(C262:C265)</f>
        <v>0</v>
      </c>
      <c r="D266" s="29">
        <f>SUM(D262:D265)</f>
        <v>0</v>
      </c>
      <c r="E266" s="29">
        <f>SUM(E262:E265)</f>
        <v>0</v>
      </c>
      <c r="F266" s="29"/>
      <c r="G266" s="29"/>
      <c r="H266" s="29"/>
    </row>
    <row r="267" spans="1:8" hidden="1" x14ac:dyDescent="0.2">
      <c r="F267" s="13"/>
      <c r="G267" s="13"/>
    </row>
    <row r="268" spans="1:8" hidden="1" x14ac:dyDescent="0.2">
      <c r="F268" s="13"/>
      <c r="G268" s="13"/>
    </row>
    <row r="269" spans="1:8" x14ac:dyDescent="0.2">
      <c r="A269" s="8" t="s">
        <v>258</v>
      </c>
      <c r="B269" s="8"/>
      <c r="C269" s="103"/>
      <c r="D269" s="103"/>
      <c r="E269" s="103"/>
      <c r="F269" s="13"/>
      <c r="G269" s="62" t="s">
        <v>56</v>
      </c>
    </row>
    <row r="270" spans="1:8" x14ac:dyDescent="0.2">
      <c r="A270" s="92"/>
      <c r="B270" s="92"/>
      <c r="C270" s="32"/>
      <c r="F270" s="13"/>
      <c r="G270" s="13"/>
    </row>
    <row r="271" spans="1:8" ht="22.5" x14ac:dyDescent="0.2">
      <c r="A271" s="18" t="s">
        <v>40</v>
      </c>
      <c r="B271" s="19" t="s">
        <v>41</v>
      </c>
      <c r="C271" s="107" t="s">
        <v>57</v>
      </c>
      <c r="D271" s="107" t="s">
        <v>58</v>
      </c>
      <c r="E271" s="107" t="s">
        <v>59</v>
      </c>
      <c r="F271" s="108" t="s">
        <v>60</v>
      </c>
      <c r="G271" s="108" t="s">
        <v>253</v>
      </c>
      <c r="H271" s="108" t="s">
        <v>254</v>
      </c>
    </row>
    <row r="272" spans="1:8" x14ac:dyDescent="0.2">
      <c r="A272" s="22" t="s">
        <v>352</v>
      </c>
      <c r="B272" s="78" t="s">
        <v>733</v>
      </c>
      <c r="C272" s="23">
        <v>-645236.31000000006</v>
      </c>
      <c r="D272" s="82">
        <v>-779039.1</v>
      </c>
      <c r="E272" s="82">
        <v>-133802.78999999992</v>
      </c>
      <c r="F272" s="78" t="s">
        <v>353</v>
      </c>
      <c r="G272" s="78" t="s">
        <v>354</v>
      </c>
      <c r="H272" s="78" t="s">
        <v>355</v>
      </c>
    </row>
    <row r="273" spans="1:8" x14ac:dyDescent="0.2">
      <c r="A273" s="22" t="s">
        <v>356</v>
      </c>
      <c r="B273" s="78" t="s">
        <v>734</v>
      </c>
      <c r="C273" s="23">
        <v>-28204.86</v>
      </c>
      <c r="D273" s="82">
        <v>-90355.02</v>
      </c>
      <c r="E273" s="82">
        <v>-62150.16</v>
      </c>
      <c r="F273" s="78" t="s">
        <v>353</v>
      </c>
      <c r="G273" s="78" t="s">
        <v>354</v>
      </c>
      <c r="H273" s="78" t="s">
        <v>355</v>
      </c>
    </row>
    <row r="274" spans="1:8" x14ac:dyDescent="0.2">
      <c r="A274" s="22" t="s">
        <v>357</v>
      </c>
      <c r="B274" s="78" t="s">
        <v>735</v>
      </c>
      <c r="C274" s="23">
        <v>-11788789.380000001</v>
      </c>
      <c r="D274" s="82">
        <v>-15183091.5</v>
      </c>
      <c r="E274" s="82">
        <v>-3394302.1199999992</v>
      </c>
      <c r="F274" s="78" t="s">
        <v>353</v>
      </c>
      <c r="G274" s="78" t="s">
        <v>354</v>
      </c>
      <c r="H274" s="78" t="s">
        <v>355</v>
      </c>
    </row>
    <row r="275" spans="1:8" x14ac:dyDescent="0.2">
      <c r="A275" s="22" t="s">
        <v>358</v>
      </c>
      <c r="B275" s="78" t="s">
        <v>736</v>
      </c>
      <c r="C275" s="23">
        <v>-505538.72</v>
      </c>
      <c r="D275" s="82">
        <v>-691587.82</v>
      </c>
      <c r="E275" s="82">
        <v>-186049.09999999998</v>
      </c>
      <c r="F275" s="78" t="s">
        <v>353</v>
      </c>
      <c r="G275" s="78" t="s">
        <v>354</v>
      </c>
      <c r="H275" s="78" t="s">
        <v>355</v>
      </c>
    </row>
    <row r="276" spans="1:8" x14ac:dyDescent="0.2">
      <c r="A276" s="22" t="s">
        <v>359</v>
      </c>
      <c r="B276" s="78" t="s">
        <v>737</v>
      </c>
      <c r="C276" s="23">
        <v>-7017.73</v>
      </c>
      <c r="D276" s="82">
        <v>-19050.23</v>
      </c>
      <c r="E276" s="82">
        <v>-12032.5</v>
      </c>
      <c r="F276" s="78" t="s">
        <v>353</v>
      </c>
      <c r="G276" s="78" t="s">
        <v>354</v>
      </c>
      <c r="H276" s="78" t="s">
        <v>355</v>
      </c>
    </row>
    <row r="277" spans="1:8" x14ac:dyDescent="0.2">
      <c r="A277" s="22" t="s">
        <v>360</v>
      </c>
      <c r="B277" s="78" t="s">
        <v>738</v>
      </c>
      <c r="C277" s="23">
        <v>-6462752.7199999997</v>
      </c>
      <c r="D277" s="82">
        <v>-10082293.42</v>
      </c>
      <c r="E277" s="82">
        <v>-3619540.7</v>
      </c>
      <c r="F277" s="78" t="s">
        <v>353</v>
      </c>
      <c r="G277" s="78" t="s">
        <v>354</v>
      </c>
      <c r="H277" s="78" t="s">
        <v>355</v>
      </c>
    </row>
    <row r="278" spans="1:8" x14ac:dyDescent="0.2">
      <c r="A278" s="22" t="s">
        <v>361</v>
      </c>
      <c r="B278" s="78" t="s">
        <v>739</v>
      </c>
      <c r="C278" s="23">
        <v>-5325</v>
      </c>
      <c r="D278" s="82">
        <v>-10650</v>
      </c>
      <c r="E278" s="82">
        <v>-5325</v>
      </c>
      <c r="F278" s="78" t="s">
        <v>353</v>
      </c>
      <c r="G278" s="78" t="s">
        <v>354</v>
      </c>
      <c r="H278" s="78" t="s">
        <v>355</v>
      </c>
    </row>
    <row r="279" spans="1:8" x14ac:dyDescent="0.2">
      <c r="A279" s="22" t="s">
        <v>740</v>
      </c>
      <c r="B279" s="78" t="s">
        <v>741</v>
      </c>
      <c r="C279" s="23"/>
      <c r="D279" s="82">
        <v>-1340.19</v>
      </c>
      <c r="E279" s="82">
        <v>-1340.19</v>
      </c>
      <c r="F279" s="78" t="s">
        <v>353</v>
      </c>
      <c r="G279" s="78" t="s">
        <v>354</v>
      </c>
      <c r="H279" s="78" t="s">
        <v>355</v>
      </c>
    </row>
    <row r="280" spans="1:8" x14ac:dyDescent="0.2">
      <c r="A280" s="22" t="s">
        <v>694</v>
      </c>
      <c r="B280" s="78" t="s">
        <v>742</v>
      </c>
      <c r="C280" s="23"/>
      <c r="D280" s="82">
        <v>-2183.84</v>
      </c>
      <c r="E280" s="82">
        <v>-2183.84</v>
      </c>
      <c r="F280" s="78" t="s">
        <v>353</v>
      </c>
      <c r="G280" s="78" t="s">
        <v>354</v>
      </c>
      <c r="H280" s="78" t="s">
        <v>355</v>
      </c>
    </row>
    <row r="281" spans="1:8" x14ac:dyDescent="0.2">
      <c r="A281" s="22" t="s">
        <v>362</v>
      </c>
      <c r="B281" s="78" t="s">
        <v>743</v>
      </c>
      <c r="C281" s="23">
        <v>-282365.8</v>
      </c>
      <c r="D281" s="82">
        <v>-334755.33</v>
      </c>
      <c r="E281" s="82">
        <v>-52389.530000000028</v>
      </c>
      <c r="F281" s="78" t="s">
        <v>353</v>
      </c>
      <c r="G281" s="78" t="s">
        <v>354</v>
      </c>
      <c r="H281" s="78" t="s">
        <v>355</v>
      </c>
    </row>
    <row r="282" spans="1:8" x14ac:dyDescent="0.2">
      <c r="A282" s="22" t="s">
        <v>695</v>
      </c>
      <c r="B282" s="78" t="s">
        <v>744</v>
      </c>
      <c r="C282" s="23"/>
      <c r="D282" s="82">
        <v>-3741</v>
      </c>
      <c r="E282" s="82">
        <v>-3741</v>
      </c>
      <c r="F282" s="78" t="s">
        <v>353</v>
      </c>
      <c r="G282" s="78" t="s">
        <v>354</v>
      </c>
      <c r="H282" s="78" t="s">
        <v>355</v>
      </c>
    </row>
    <row r="283" spans="1:8" x14ac:dyDescent="0.2">
      <c r="A283" s="22" t="s">
        <v>363</v>
      </c>
      <c r="B283" s="78" t="s">
        <v>745</v>
      </c>
      <c r="C283" s="23">
        <v>-25625.66</v>
      </c>
      <c r="D283" s="82">
        <v>-33604.800000000003</v>
      </c>
      <c r="E283" s="82">
        <v>-7979.1400000000031</v>
      </c>
      <c r="F283" s="78" t="s">
        <v>353</v>
      </c>
      <c r="G283" s="78" t="s">
        <v>354</v>
      </c>
      <c r="H283" s="78" t="s">
        <v>355</v>
      </c>
    </row>
    <row r="284" spans="1:8" x14ac:dyDescent="0.2">
      <c r="A284" s="22" t="s">
        <v>364</v>
      </c>
      <c r="B284" s="78" t="s">
        <v>746</v>
      </c>
      <c r="C284" s="23">
        <v>-5963.33</v>
      </c>
      <c r="D284" s="82">
        <v>-30351.5</v>
      </c>
      <c r="E284" s="82">
        <v>-24388.17</v>
      </c>
      <c r="F284" s="78" t="s">
        <v>353</v>
      </c>
      <c r="G284" s="78" t="s">
        <v>354</v>
      </c>
      <c r="H284" s="78" t="s">
        <v>355</v>
      </c>
    </row>
    <row r="285" spans="1:8" x14ac:dyDescent="0.2">
      <c r="A285" s="22" t="s">
        <v>365</v>
      </c>
      <c r="B285" s="78" t="s">
        <v>747</v>
      </c>
      <c r="C285" s="23">
        <v>-22894.82</v>
      </c>
      <c r="D285" s="82">
        <v>0</v>
      </c>
      <c r="E285" s="82">
        <v>22894.82</v>
      </c>
      <c r="F285" s="78" t="s">
        <v>353</v>
      </c>
      <c r="G285" s="78" t="s">
        <v>354</v>
      </c>
      <c r="H285" s="78" t="s">
        <v>355</v>
      </c>
    </row>
    <row r="286" spans="1:8" x14ac:dyDescent="0.2">
      <c r="A286" s="22" t="s">
        <v>366</v>
      </c>
      <c r="B286" s="78" t="s">
        <v>748</v>
      </c>
      <c r="C286" s="23">
        <v>-26279.49</v>
      </c>
      <c r="D286" s="82">
        <v>0</v>
      </c>
      <c r="E286" s="82">
        <v>26279.49</v>
      </c>
      <c r="F286" s="78" t="s">
        <v>353</v>
      </c>
      <c r="G286" s="78" t="s">
        <v>354</v>
      </c>
      <c r="H286" s="78" t="s">
        <v>355</v>
      </c>
    </row>
    <row r="287" spans="1:8" x14ac:dyDescent="0.2">
      <c r="A287" s="22" t="s">
        <v>749</v>
      </c>
      <c r="B287" s="78" t="s">
        <v>750</v>
      </c>
      <c r="C287" s="23">
        <v>0</v>
      </c>
      <c r="D287" s="82">
        <v>0</v>
      </c>
      <c r="E287" s="82">
        <v>0</v>
      </c>
      <c r="F287" s="78" t="s">
        <v>353</v>
      </c>
      <c r="G287" s="78" t="s">
        <v>354</v>
      </c>
      <c r="H287" s="78" t="s">
        <v>355</v>
      </c>
    </row>
    <row r="288" spans="1:8" x14ac:dyDescent="0.2">
      <c r="A288" s="22" t="s">
        <v>367</v>
      </c>
      <c r="B288" s="78" t="s">
        <v>751</v>
      </c>
      <c r="C288" s="23">
        <v>-7.73</v>
      </c>
      <c r="D288" s="82">
        <v>0</v>
      </c>
      <c r="E288" s="82">
        <v>7.73</v>
      </c>
      <c r="F288" s="78" t="s">
        <v>353</v>
      </c>
      <c r="G288" s="78" t="s">
        <v>354</v>
      </c>
      <c r="H288" s="78" t="s">
        <v>355</v>
      </c>
    </row>
    <row r="289" spans="1:8" x14ac:dyDescent="0.2">
      <c r="A289" s="22"/>
      <c r="B289" s="78"/>
      <c r="C289" s="23"/>
      <c r="D289" s="82"/>
      <c r="E289" s="82"/>
      <c r="F289" s="78"/>
      <c r="G289" s="78"/>
      <c r="H289" s="78"/>
    </row>
    <row r="290" spans="1:8" x14ac:dyDescent="0.2">
      <c r="A290" s="83"/>
      <c r="B290" s="83" t="s">
        <v>259</v>
      </c>
      <c r="C290" s="29">
        <f>SUM(C272:C289)</f>
        <v>-19806001.550000001</v>
      </c>
      <c r="D290" s="29">
        <f>SUM(D272:D289)</f>
        <v>-27262043.75</v>
      </c>
      <c r="E290" s="29">
        <f>SUM(E272:E289)</f>
        <v>-7456042.1999999983</v>
      </c>
      <c r="F290" s="29"/>
      <c r="G290" s="29"/>
      <c r="H290" s="29"/>
    </row>
    <row r="291" spans="1:8" x14ac:dyDescent="0.2">
      <c r="F291" s="13"/>
      <c r="G291" s="13"/>
    </row>
    <row r="292" spans="1:8" x14ac:dyDescent="0.2">
      <c r="F292" s="13"/>
      <c r="G292" s="13"/>
    </row>
    <row r="293" spans="1:8" hidden="1" x14ac:dyDescent="0.2">
      <c r="A293" s="8" t="s">
        <v>260</v>
      </c>
      <c r="B293" s="8"/>
      <c r="C293" s="103"/>
      <c r="D293" s="103"/>
      <c r="E293" s="103"/>
      <c r="F293" s="13"/>
      <c r="G293" s="62" t="s">
        <v>56</v>
      </c>
    </row>
    <row r="294" spans="1:8" hidden="1" x14ac:dyDescent="0.2">
      <c r="A294" s="92"/>
      <c r="B294" s="92"/>
      <c r="C294" s="32"/>
      <c r="F294" s="13"/>
      <c r="G294" s="13"/>
    </row>
    <row r="295" spans="1:8" ht="22.5" hidden="1" x14ac:dyDescent="0.2">
      <c r="A295" s="18" t="s">
        <v>40</v>
      </c>
      <c r="B295" s="19" t="s">
        <v>41</v>
      </c>
      <c r="C295" s="107" t="s">
        <v>57</v>
      </c>
      <c r="D295" s="107" t="s">
        <v>58</v>
      </c>
      <c r="E295" s="107" t="s">
        <v>59</v>
      </c>
      <c r="F295" s="108" t="s">
        <v>60</v>
      </c>
      <c r="G295" s="108" t="s">
        <v>253</v>
      </c>
      <c r="H295" s="108" t="s">
        <v>254</v>
      </c>
    </row>
    <row r="296" spans="1:8" hidden="1" x14ac:dyDescent="0.2">
      <c r="A296" s="22"/>
      <c r="B296" s="78" t="s">
        <v>288</v>
      </c>
      <c r="C296" s="23"/>
      <c r="D296" s="82"/>
      <c r="E296" s="82"/>
      <c r="F296" s="78"/>
      <c r="G296" s="78"/>
      <c r="H296" s="78"/>
    </row>
    <row r="297" spans="1:8" hidden="1" x14ac:dyDescent="0.2">
      <c r="A297" s="22"/>
      <c r="B297" s="78"/>
      <c r="C297" s="23"/>
      <c r="D297" s="82"/>
      <c r="E297" s="82"/>
      <c r="F297" s="78"/>
      <c r="G297" s="78"/>
      <c r="H297" s="78"/>
    </row>
    <row r="298" spans="1:8" hidden="1" x14ac:dyDescent="0.2">
      <c r="A298" s="22"/>
      <c r="B298" s="78"/>
      <c r="C298" s="23"/>
      <c r="D298" s="82"/>
      <c r="E298" s="82"/>
      <c r="F298" s="78"/>
      <c r="G298" s="78"/>
      <c r="H298" s="78"/>
    </row>
    <row r="299" spans="1:8" hidden="1" x14ac:dyDescent="0.2">
      <c r="A299" s="22"/>
      <c r="B299" s="78"/>
      <c r="C299" s="23"/>
      <c r="D299" s="82"/>
      <c r="E299" s="82"/>
      <c r="F299" s="78"/>
      <c r="G299" s="78"/>
      <c r="H299" s="78"/>
    </row>
    <row r="300" spans="1:8" hidden="1" x14ac:dyDescent="0.2">
      <c r="A300" s="83"/>
      <c r="B300" s="83" t="s">
        <v>261</v>
      </c>
      <c r="C300" s="29">
        <f>SUM(C296:C299)</f>
        <v>0</v>
      </c>
      <c r="D300" s="29">
        <f>SUM(D296:D299)</f>
        <v>0</v>
      </c>
      <c r="E300" s="29">
        <f>SUM(E296:E299)</f>
        <v>0</v>
      </c>
      <c r="F300" s="29"/>
      <c r="G300" s="29"/>
      <c r="H300" s="29"/>
    </row>
    <row r="301" spans="1:8" hidden="1" x14ac:dyDescent="0.2"/>
    <row r="302" spans="1:8" hidden="1" x14ac:dyDescent="0.2"/>
    <row r="303" spans="1:8" x14ac:dyDescent="0.2">
      <c r="A303" s="112" t="s">
        <v>83</v>
      </c>
      <c r="B303" s="112"/>
      <c r="C303" s="113"/>
      <c r="D303" s="113"/>
      <c r="E303" s="113"/>
      <c r="F303" s="12" t="s">
        <v>62</v>
      </c>
    </row>
    <row r="304" spans="1:8" x14ac:dyDescent="0.2">
      <c r="A304" s="87"/>
      <c r="B304" s="87"/>
      <c r="C304" s="113"/>
      <c r="D304" s="113"/>
      <c r="E304" s="113"/>
      <c r="F304" s="14"/>
    </row>
    <row r="305" spans="1:6" x14ac:dyDescent="0.2">
      <c r="A305" s="18" t="s">
        <v>40</v>
      </c>
      <c r="B305" s="19" t="s">
        <v>41</v>
      </c>
      <c r="C305" s="107" t="s">
        <v>57</v>
      </c>
      <c r="D305" s="107" t="s">
        <v>58</v>
      </c>
      <c r="E305" s="107" t="s">
        <v>59</v>
      </c>
      <c r="F305" s="108" t="s">
        <v>60</v>
      </c>
    </row>
    <row r="306" spans="1:6" x14ac:dyDescent="0.2">
      <c r="A306" s="100">
        <v>125105911</v>
      </c>
      <c r="B306" s="100" t="s">
        <v>368</v>
      </c>
      <c r="C306" s="23">
        <v>23783</v>
      </c>
      <c r="D306" s="114">
        <v>23783</v>
      </c>
      <c r="E306" s="114">
        <v>0</v>
      </c>
      <c r="F306" s="115" t="s">
        <v>369</v>
      </c>
    </row>
    <row r="307" spans="1:6" x14ac:dyDescent="0.2">
      <c r="A307" s="100">
        <v>125415971</v>
      </c>
      <c r="B307" s="100" t="s">
        <v>370</v>
      </c>
      <c r="C307" s="23">
        <v>12695207.279999999</v>
      </c>
      <c r="D307" s="114">
        <v>13064073.810000001</v>
      </c>
      <c r="E307" s="114">
        <v>368866.53000000119</v>
      </c>
      <c r="F307" s="115" t="s">
        <v>369</v>
      </c>
    </row>
    <row r="308" spans="1:6" x14ac:dyDescent="0.2">
      <c r="A308" s="100"/>
      <c r="B308" s="100"/>
      <c r="C308" s="23"/>
      <c r="D308" s="114"/>
      <c r="E308" s="114"/>
      <c r="F308" s="115"/>
    </row>
    <row r="309" spans="1:6" x14ac:dyDescent="0.2">
      <c r="A309" s="100"/>
      <c r="B309" s="100"/>
      <c r="C309" s="23"/>
      <c r="D309" s="114"/>
      <c r="E309" s="114"/>
      <c r="F309" s="115"/>
    </row>
    <row r="310" spans="1:6" x14ac:dyDescent="0.2">
      <c r="A310" s="100"/>
      <c r="B310" s="100"/>
      <c r="C310" s="23"/>
      <c r="D310" s="114"/>
      <c r="E310" s="114"/>
      <c r="F310" s="115"/>
    </row>
    <row r="311" spans="1:6" x14ac:dyDescent="0.2">
      <c r="A311" s="83"/>
      <c r="B311" s="83" t="s">
        <v>145</v>
      </c>
      <c r="C311" s="29">
        <f>SUM(C306:C310)</f>
        <v>12718990.279999999</v>
      </c>
      <c r="D311" s="29">
        <f>SUM(D306:D310)</f>
        <v>13087856.810000001</v>
      </c>
      <c r="E311" s="29">
        <f>SUM(E306:E310)</f>
        <v>368866.53000000119</v>
      </c>
      <c r="F311" s="83"/>
    </row>
    <row r="312" spans="1:6" x14ac:dyDescent="0.2">
      <c r="A312" s="45"/>
      <c r="B312" s="45"/>
      <c r="C312" s="46"/>
      <c r="D312" s="46"/>
      <c r="E312" s="46"/>
      <c r="F312" s="45"/>
    </row>
    <row r="313" spans="1:6" x14ac:dyDescent="0.2">
      <c r="A313" s="45"/>
      <c r="B313" s="45"/>
      <c r="C313" s="46"/>
      <c r="D313" s="46"/>
      <c r="E313" s="46"/>
      <c r="F313" s="45"/>
    </row>
    <row r="314" spans="1:6" x14ac:dyDescent="0.2">
      <c r="A314" s="8" t="s">
        <v>262</v>
      </c>
      <c r="B314" s="116"/>
      <c r="C314" s="113"/>
      <c r="D314" s="113"/>
      <c r="E314" s="113"/>
      <c r="F314" s="12" t="s">
        <v>62</v>
      </c>
    </row>
    <row r="315" spans="1:6" x14ac:dyDescent="0.2">
      <c r="A315" s="98"/>
      <c r="B315" s="98"/>
      <c r="C315" s="99"/>
      <c r="D315" s="99"/>
      <c r="E315" s="99"/>
      <c r="F315" s="13"/>
    </row>
    <row r="316" spans="1:6" x14ac:dyDescent="0.2">
      <c r="A316" s="18" t="s">
        <v>40</v>
      </c>
      <c r="B316" s="19" t="s">
        <v>41</v>
      </c>
      <c r="C316" s="107" t="s">
        <v>57</v>
      </c>
      <c r="D316" s="107" t="s">
        <v>58</v>
      </c>
      <c r="E316" s="107" t="s">
        <v>59</v>
      </c>
      <c r="F316" s="108" t="s">
        <v>60</v>
      </c>
    </row>
    <row r="317" spans="1:6" x14ac:dyDescent="0.2">
      <c r="A317" s="22" t="s">
        <v>371</v>
      </c>
      <c r="B317" s="100" t="s">
        <v>372</v>
      </c>
      <c r="C317" s="23">
        <v>-23783</v>
      </c>
      <c r="D317" s="23">
        <v>-23783</v>
      </c>
      <c r="E317" s="23">
        <v>0</v>
      </c>
      <c r="F317" s="115" t="s">
        <v>369</v>
      </c>
    </row>
    <row r="318" spans="1:6" x14ac:dyDescent="0.2">
      <c r="A318" s="22" t="s">
        <v>373</v>
      </c>
      <c r="B318" s="100" t="s">
        <v>374</v>
      </c>
      <c r="C318" s="23">
        <v>-4789191.07</v>
      </c>
      <c r="D318" s="23">
        <v>-8215397.1799999997</v>
      </c>
      <c r="E318" s="23">
        <v>-3426206.1099999994</v>
      </c>
      <c r="F318" s="115" t="s">
        <v>369</v>
      </c>
    </row>
    <row r="319" spans="1:6" x14ac:dyDescent="0.2">
      <c r="A319" s="22" t="s">
        <v>375</v>
      </c>
      <c r="B319" s="100" t="s">
        <v>376</v>
      </c>
      <c r="C319" s="23">
        <v>-1803015.22</v>
      </c>
      <c r="D319" s="23">
        <v>-1808723.94</v>
      </c>
      <c r="E319" s="23">
        <v>-5708.7199999999721</v>
      </c>
      <c r="F319" s="115" t="s">
        <v>369</v>
      </c>
    </row>
    <row r="320" spans="1:6" x14ac:dyDescent="0.2">
      <c r="A320" s="22"/>
      <c r="B320" s="100"/>
      <c r="C320" s="23"/>
      <c r="D320" s="23"/>
      <c r="E320" s="23"/>
      <c r="F320" s="115"/>
    </row>
    <row r="321" spans="1:6" x14ac:dyDescent="0.2">
      <c r="A321" s="22"/>
      <c r="B321" s="100"/>
      <c r="C321" s="23"/>
      <c r="D321" s="23"/>
      <c r="E321" s="23"/>
      <c r="F321" s="115"/>
    </row>
    <row r="322" spans="1:6" x14ac:dyDescent="0.2">
      <c r="A322" s="22"/>
      <c r="B322" s="100"/>
      <c r="C322" s="23"/>
      <c r="D322" s="23"/>
      <c r="E322" s="23"/>
      <c r="F322" s="115"/>
    </row>
    <row r="323" spans="1:6" x14ac:dyDescent="0.2">
      <c r="A323" s="83"/>
      <c r="B323" s="83" t="s">
        <v>263</v>
      </c>
      <c r="C323" s="29">
        <f>SUM(C317:C322)</f>
        <v>-6615989.29</v>
      </c>
      <c r="D323" s="29">
        <f>SUM(D317:D322)</f>
        <v>-10047904.119999999</v>
      </c>
      <c r="E323" s="29">
        <f>SUM(E317:E322)</f>
        <v>-3431914.8299999991</v>
      </c>
      <c r="F323" s="83"/>
    </row>
    <row r="324" spans="1:6" x14ac:dyDescent="0.2">
      <c r="A324" s="45"/>
      <c r="B324" s="45"/>
      <c r="C324" s="46"/>
      <c r="D324" s="46"/>
      <c r="E324" s="46"/>
      <c r="F324" s="45"/>
    </row>
    <row r="325" spans="1:6" x14ac:dyDescent="0.2">
      <c r="A325" s="45"/>
      <c r="B325" s="45"/>
      <c r="C325" s="46"/>
      <c r="D325" s="46"/>
      <c r="E325" s="46"/>
      <c r="F325" s="45"/>
    </row>
    <row r="326" spans="1:6" x14ac:dyDescent="0.2">
      <c r="A326" s="116" t="s">
        <v>85</v>
      </c>
      <c r="B326" s="45"/>
      <c r="C326" s="117"/>
      <c r="D326" s="117"/>
      <c r="E326" s="103"/>
      <c r="F326" s="62" t="s">
        <v>63</v>
      </c>
    </row>
    <row r="327" spans="1:6" x14ac:dyDescent="0.2">
      <c r="A327" s="92"/>
      <c r="B327" s="92"/>
      <c r="C327" s="32"/>
      <c r="F327" s="13"/>
    </row>
    <row r="328" spans="1:6" x14ac:dyDescent="0.2">
      <c r="A328" s="18" t="s">
        <v>40</v>
      </c>
      <c r="B328" s="19" t="s">
        <v>41</v>
      </c>
      <c r="C328" s="107" t="s">
        <v>57</v>
      </c>
      <c r="D328" s="107" t="s">
        <v>58</v>
      </c>
      <c r="E328" s="107" t="s">
        <v>59</v>
      </c>
      <c r="F328" s="108" t="s">
        <v>60</v>
      </c>
    </row>
    <row r="329" spans="1:6" x14ac:dyDescent="0.2">
      <c r="A329" s="100">
        <v>127200001</v>
      </c>
      <c r="B329" s="100" t="s">
        <v>377</v>
      </c>
      <c r="C329" s="23">
        <v>1125325.19</v>
      </c>
      <c r="D329" s="114">
        <v>431530.13</v>
      </c>
      <c r="E329" s="114">
        <v>-693795.05999999994</v>
      </c>
      <c r="F329" s="115" t="s">
        <v>378</v>
      </c>
    </row>
    <row r="330" spans="1:6" x14ac:dyDescent="0.2">
      <c r="A330" s="100">
        <v>127305001</v>
      </c>
      <c r="B330" s="100" t="s">
        <v>379</v>
      </c>
      <c r="C330" s="23">
        <v>12000</v>
      </c>
      <c r="D330" s="114">
        <v>12000</v>
      </c>
      <c r="E330" s="114">
        <v>0</v>
      </c>
      <c r="F330" s="115"/>
    </row>
    <row r="331" spans="1:6" x14ac:dyDescent="0.2">
      <c r="A331" s="100"/>
      <c r="B331" s="100"/>
      <c r="C331" s="23"/>
      <c r="D331" s="114"/>
      <c r="E331" s="114"/>
      <c r="F331" s="115"/>
    </row>
    <row r="332" spans="1:6" x14ac:dyDescent="0.2">
      <c r="A332" s="100"/>
      <c r="B332" s="100"/>
      <c r="C332" s="23"/>
      <c r="D332" s="114"/>
      <c r="E332" s="114"/>
      <c r="F332" s="115"/>
    </row>
    <row r="333" spans="1:6" x14ac:dyDescent="0.2">
      <c r="A333" s="100"/>
      <c r="B333" s="100"/>
      <c r="C333" s="23"/>
      <c r="D333" s="114"/>
      <c r="E333" s="114"/>
      <c r="F333" s="115"/>
    </row>
    <row r="334" spans="1:6" x14ac:dyDescent="0.2">
      <c r="A334" s="100"/>
      <c r="B334" s="100"/>
      <c r="C334" s="23"/>
      <c r="D334" s="114"/>
      <c r="E334" s="114"/>
      <c r="F334" s="115"/>
    </row>
    <row r="335" spans="1:6" x14ac:dyDescent="0.2">
      <c r="A335" s="118"/>
      <c r="B335" s="118" t="s">
        <v>146</v>
      </c>
      <c r="C335" s="119">
        <f>SUM(C329:C334)</f>
        <v>1137325.19</v>
      </c>
      <c r="D335" s="119">
        <f>SUM(D329:D334)</f>
        <v>443530.13</v>
      </c>
      <c r="E335" s="119">
        <f>SUM(E329:E334)</f>
        <v>-693795.05999999994</v>
      </c>
      <c r="F335" s="119"/>
    </row>
    <row r="336" spans="1:6" x14ac:dyDescent="0.2">
      <c r="A336" s="120"/>
      <c r="B336" s="121"/>
      <c r="C336" s="122"/>
      <c r="D336" s="122"/>
      <c r="E336" s="122"/>
      <c r="F336" s="121"/>
    </row>
    <row r="338" spans="1:8" hidden="1" x14ac:dyDescent="0.2">
      <c r="A338" s="85" t="s">
        <v>65</v>
      </c>
      <c r="B338" s="86"/>
      <c r="C338" s="13"/>
      <c r="D338" s="13"/>
      <c r="E338" s="87"/>
      <c r="F338" s="87"/>
      <c r="G338" s="87"/>
      <c r="H338" s="12" t="s">
        <v>64</v>
      </c>
    </row>
    <row r="339" spans="1:8" hidden="1" x14ac:dyDescent="0.2">
      <c r="A339" s="88"/>
      <c r="B339" s="88"/>
      <c r="C339" s="88"/>
      <c r="D339" s="88"/>
      <c r="E339" s="88"/>
      <c r="F339" s="88"/>
      <c r="G339" s="88"/>
      <c r="H339" s="88"/>
    </row>
    <row r="340" spans="1:8" hidden="1" x14ac:dyDescent="0.2">
      <c r="A340" s="17" t="s">
        <v>66</v>
      </c>
      <c r="B340" s="88" t="s">
        <v>288</v>
      </c>
      <c r="C340" s="88"/>
      <c r="D340" s="88"/>
      <c r="E340" s="88"/>
      <c r="F340" s="88"/>
      <c r="G340" s="88"/>
      <c r="H340" s="88"/>
    </row>
    <row r="341" spans="1:8" hidden="1" x14ac:dyDescent="0.2">
      <c r="A341" s="89" t="s">
        <v>67</v>
      </c>
      <c r="B341" s="89"/>
      <c r="C341" s="89"/>
      <c r="D341" s="89"/>
      <c r="E341" s="89"/>
      <c r="F341" s="89"/>
      <c r="G341" s="89"/>
      <c r="H341" s="89"/>
    </row>
    <row r="342" spans="1:8" hidden="1" x14ac:dyDescent="0.2"/>
    <row r="343" spans="1:8" hidden="1" x14ac:dyDescent="0.2"/>
    <row r="344" spans="1:8" x14ac:dyDescent="0.2">
      <c r="A344" s="112" t="s">
        <v>148</v>
      </c>
      <c r="B344" s="123"/>
      <c r="C344" s="124"/>
      <c r="D344" s="125" t="s">
        <v>68</v>
      </c>
    </row>
    <row r="345" spans="1:8" x14ac:dyDescent="0.2">
      <c r="A345" s="126"/>
      <c r="B345" s="126"/>
      <c r="C345" s="127"/>
      <c r="D345" s="126"/>
    </row>
    <row r="346" spans="1:8" x14ac:dyDescent="0.2">
      <c r="A346" s="18" t="s">
        <v>40</v>
      </c>
      <c r="B346" s="19" t="s">
        <v>41</v>
      </c>
      <c r="C346" s="20" t="s">
        <v>42</v>
      </c>
      <c r="D346" s="128" t="s">
        <v>49</v>
      </c>
    </row>
    <row r="347" spans="1:8" x14ac:dyDescent="0.2">
      <c r="A347" s="101">
        <v>119100001</v>
      </c>
      <c r="B347" s="101" t="s">
        <v>380</v>
      </c>
      <c r="C347" s="46">
        <v>90235</v>
      </c>
      <c r="D347" s="129"/>
    </row>
    <row r="348" spans="1:8" x14ac:dyDescent="0.2">
      <c r="A348" s="101"/>
      <c r="B348" s="101"/>
      <c r="C348" s="130"/>
      <c r="D348" s="129"/>
    </row>
    <row r="349" spans="1:8" x14ac:dyDescent="0.2">
      <c r="A349" s="101"/>
      <c r="B349" s="101"/>
      <c r="C349" s="130"/>
      <c r="D349" s="129"/>
    </row>
    <row r="350" spans="1:8" x14ac:dyDescent="0.2">
      <c r="A350" s="101"/>
      <c r="B350" s="101"/>
      <c r="C350" s="131"/>
      <c r="D350" s="129"/>
    </row>
    <row r="351" spans="1:8" x14ac:dyDescent="0.2">
      <c r="A351" s="101"/>
      <c r="B351" s="101"/>
      <c r="C351" s="131"/>
      <c r="D351" s="132"/>
    </row>
    <row r="352" spans="1:8" x14ac:dyDescent="0.2">
      <c r="A352" s="59"/>
      <c r="B352" s="59" t="s">
        <v>149</v>
      </c>
      <c r="C352" s="47">
        <f>SUM(C347:C351)</f>
        <v>90235</v>
      </c>
      <c r="D352" s="133"/>
    </row>
    <row r="353" spans="1:8" x14ac:dyDescent="0.2">
      <c r="D353" s="13"/>
    </row>
    <row r="354" spans="1:8" x14ac:dyDescent="0.2">
      <c r="D354" s="13"/>
    </row>
    <row r="355" spans="1:8" x14ac:dyDescent="0.2">
      <c r="A355" s="112" t="s">
        <v>84</v>
      </c>
      <c r="B355" s="123"/>
      <c r="C355" s="124"/>
      <c r="D355" s="125" t="s">
        <v>68</v>
      </c>
    </row>
    <row r="356" spans="1:8" x14ac:dyDescent="0.2">
      <c r="A356" s="126"/>
      <c r="B356" s="126"/>
      <c r="C356" s="127"/>
      <c r="D356" s="126"/>
    </row>
    <row r="357" spans="1:8" x14ac:dyDescent="0.2">
      <c r="A357" s="18" t="s">
        <v>40</v>
      </c>
      <c r="B357" s="19" t="s">
        <v>41</v>
      </c>
      <c r="C357" s="20" t="s">
        <v>42</v>
      </c>
      <c r="D357" s="128" t="s">
        <v>49</v>
      </c>
    </row>
    <row r="358" spans="1:8" ht="11.25" customHeight="1" x14ac:dyDescent="0.2">
      <c r="A358" s="101">
        <v>129200001</v>
      </c>
      <c r="B358" s="101" t="s">
        <v>381</v>
      </c>
      <c r="C358" s="46">
        <v>2343650.39</v>
      </c>
      <c r="D358" s="134" t="s">
        <v>382</v>
      </c>
    </row>
    <row r="359" spans="1:8" x14ac:dyDescent="0.2">
      <c r="A359" s="101"/>
      <c r="B359" s="101"/>
      <c r="C359" s="131"/>
      <c r="D359" s="135"/>
    </row>
    <row r="360" spans="1:8" x14ac:dyDescent="0.2">
      <c r="A360" s="101"/>
      <c r="B360" s="101"/>
      <c r="C360" s="131"/>
      <c r="D360" s="132"/>
    </row>
    <row r="361" spans="1:8" x14ac:dyDescent="0.2">
      <c r="A361" s="59"/>
      <c r="B361" s="59" t="s">
        <v>147</v>
      </c>
      <c r="C361" s="47">
        <f>SUM(C358:C360)</f>
        <v>2343650.39</v>
      </c>
      <c r="D361" s="133"/>
    </row>
    <row r="362" spans="1:8" x14ac:dyDescent="0.2">
      <c r="D362" s="13"/>
    </row>
    <row r="364" spans="1:8" x14ac:dyDescent="0.2">
      <c r="A364" s="8" t="s">
        <v>150</v>
      </c>
      <c r="B364" s="12"/>
      <c r="C364" s="136"/>
      <c r="D364" s="136"/>
      <c r="E364" s="136"/>
      <c r="F364" s="136"/>
      <c r="G364" s="136"/>
      <c r="H364" s="137" t="s">
        <v>69</v>
      </c>
    </row>
    <row r="365" spans="1:8" x14ac:dyDescent="0.2">
      <c r="A365" s="98"/>
    </row>
    <row r="366" spans="1:8" x14ac:dyDescent="0.2">
      <c r="A366" s="18" t="s">
        <v>40</v>
      </c>
      <c r="B366" s="19" t="s">
        <v>41</v>
      </c>
      <c r="C366" s="20" t="s">
        <v>42</v>
      </c>
      <c r="D366" s="64" t="s">
        <v>45</v>
      </c>
      <c r="E366" s="64" t="s">
        <v>46</v>
      </c>
      <c r="F366" s="64" t="s">
        <v>47</v>
      </c>
      <c r="G366" s="65" t="s">
        <v>48</v>
      </c>
      <c r="H366" s="19" t="s">
        <v>49</v>
      </c>
    </row>
    <row r="367" spans="1:8" x14ac:dyDescent="0.2">
      <c r="A367" s="22" t="s">
        <v>383</v>
      </c>
      <c r="B367" s="22" t="s">
        <v>384</v>
      </c>
      <c r="C367" s="23">
        <v>10857929.739999998</v>
      </c>
      <c r="D367" s="23">
        <v>0</v>
      </c>
      <c r="E367" s="23">
        <v>0</v>
      </c>
      <c r="F367" s="23">
        <v>5304481.5999999996</v>
      </c>
      <c r="G367" s="23">
        <v>5553448.1399999997</v>
      </c>
      <c r="H367" s="138"/>
    </row>
    <row r="368" spans="1:8" ht="12" x14ac:dyDescent="0.2">
      <c r="A368" s="139" t="s">
        <v>419</v>
      </c>
      <c r="B368" s="22"/>
      <c r="C368" s="26">
        <f>SUM(C367)</f>
        <v>10857929.739999998</v>
      </c>
      <c r="D368" s="26">
        <f>SUM(D367)</f>
        <v>0</v>
      </c>
      <c r="E368" s="26">
        <f>SUM(E367)</f>
        <v>0</v>
      </c>
      <c r="F368" s="26">
        <f>SUM(F367)</f>
        <v>5304481.5999999996</v>
      </c>
      <c r="G368" s="26">
        <f>SUM(G367)</f>
        <v>5553448.1399999997</v>
      </c>
      <c r="H368" s="138"/>
    </row>
    <row r="369" spans="1:8" x14ac:dyDescent="0.2">
      <c r="A369" s="22" t="s">
        <v>385</v>
      </c>
      <c r="B369" s="22" t="s">
        <v>386</v>
      </c>
      <c r="C369" s="23">
        <v>5043998.59</v>
      </c>
      <c r="D369" s="23">
        <v>3739067.6</v>
      </c>
      <c r="E369" s="23">
        <v>882</v>
      </c>
      <c r="F369" s="23">
        <v>0</v>
      </c>
      <c r="G369" s="23">
        <v>1304048.99</v>
      </c>
      <c r="H369" s="138"/>
    </row>
    <row r="370" spans="1:8" x14ac:dyDescent="0.2">
      <c r="A370" s="22" t="s">
        <v>387</v>
      </c>
      <c r="B370" s="22" t="s">
        <v>388</v>
      </c>
      <c r="C370" s="23">
        <v>9926.9500000000007</v>
      </c>
      <c r="D370" s="23">
        <v>4433.74</v>
      </c>
      <c r="E370" s="23">
        <v>5493.21</v>
      </c>
      <c r="F370" s="23">
        <v>0</v>
      </c>
      <c r="G370" s="23">
        <v>0</v>
      </c>
      <c r="H370" s="138"/>
    </row>
    <row r="371" spans="1:8" x14ac:dyDescent="0.2">
      <c r="A371" s="22" t="s">
        <v>389</v>
      </c>
      <c r="B371" s="22" t="s">
        <v>390</v>
      </c>
      <c r="C371" s="23">
        <v>11529.59</v>
      </c>
      <c r="D371" s="23">
        <v>11529.59</v>
      </c>
      <c r="E371" s="23">
        <v>0</v>
      </c>
      <c r="F371" s="23">
        <v>0</v>
      </c>
      <c r="G371" s="23">
        <v>0</v>
      </c>
      <c r="H371" s="138"/>
    </row>
    <row r="372" spans="1:8" ht="12" x14ac:dyDescent="0.2">
      <c r="A372" s="139" t="s">
        <v>420</v>
      </c>
      <c r="B372" s="22"/>
      <c r="C372" s="26">
        <f>SUM(C369:C371)</f>
        <v>5065455.13</v>
      </c>
      <c r="D372" s="26">
        <f>SUM(D369:D371)</f>
        <v>3755030.93</v>
      </c>
      <c r="E372" s="26">
        <f>SUM(E369:E371)</f>
        <v>6375.21</v>
      </c>
      <c r="F372" s="26">
        <f>SUM(F369:F371)</f>
        <v>0</v>
      </c>
      <c r="G372" s="26">
        <f>SUM(G369:G371)</f>
        <v>1304048.99</v>
      </c>
      <c r="H372" s="138"/>
    </row>
    <row r="373" spans="1:8" x14ac:dyDescent="0.2">
      <c r="A373" s="22" t="s">
        <v>391</v>
      </c>
      <c r="B373" s="22" t="s">
        <v>392</v>
      </c>
      <c r="C373" s="23">
        <v>3225334.24</v>
      </c>
      <c r="D373" s="23">
        <v>3225334.24</v>
      </c>
      <c r="E373" s="23">
        <v>0</v>
      </c>
      <c r="F373" s="23">
        <v>0</v>
      </c>
      <c r="G373" s="23">
        <v>0</v>
      </c>
      <c r="H373" s="138"/>
    </row>
    <row r="374" spans="1:8" x14ac:dyDescent="0.2">
      <c r="A374" s="22" t="s">
        <v>393</v>
      </c>
      <c r="B374" s="22" t="s">
        <v>394</v>
      </c>
      <c r="C374" s="23">
        <v>1399941.64</v>
      </c>
      <c r="D374" s="23">
        <v>1399941.64</v>
      </c>
      <c r="E374" s="23">
        <v>0</v>
      </c>
      <c r="F374" s="23">
        <v>0</v>
      </c>
      <c r="G374" s="23">
        <v>0</v>
      </c>
      <c r="H374" s="138"/>
    </row>
    <row r="375" spans="1:8" x14ac:dyDescent="0.2">
      <c r="A375" s="22" t="s">
        <v>395</v>
      </c>
      <c r="B375" s="22" t="s">
        <v>396</v>
      </c>
      <c r="C375" s="23">
        <v>197032.19</v>
      </c>
      <c r="D375" s="23">
        <v>197032.19</v>
      </c>
      <c r="E375" s="23">
        <v>0</v>
      </c>
      <c r="F375" s="23">
        <v>0</v>
      </c>
      <c r="G375" s="23">
        <v>0</v>
      </c>
      <c r="H375" s="138"/>
    </row>
    <row r="376" spans="1:8" x14ac:dyDescent="0.2">
      <c r="A376" s="22" t="s">
        <v>397</v>
      </c>
      <c r="B376" s="22" t="s">
        <v>398</v>
      </c>
      <c r="C376" s="23">
        <v>280731.45</v>
      </c>
      <c r="D376" s="23">
        <v>280731.45</v>
      </c>
      <c r="E376" s="23">
        <v>0</v>
      </c>
      <c r="F376" s="23">
        <v>0</v>
      </c>
      <c r="G376" s="23">
        <v>0</v>
      </c>
      <c r="H376" s="138"/>
    </row>
    <row r="377" spans="1:8" x14ac:dyDescent="0.2">
      <c r="A377" s="22" t="s">
        <v>399</v>
      </c>
      <c r="B377" s="22" t="s">
        <v>400</v>
      </c>
      <c r="C377" s="23">
        <v>18348.91</v>
      </c>
      <c r="D377" s="23">
        <v>18348.91</v>
      </c>
      <c r="E377" s="23">
        <v>0</v>
      </c>
      <c r="F377" s="23">
        <v>0</v>
      </c>
      <c r="G377" s="23">
        <v>0</v>
      </c>
      <c r="H377" s="138"/>
    </row>
    <row r="378" spans="1:8" x14ac:dyDescent="0.2">
      <c r="A378" s="22" t="s">
        <v>401</v>
      </c>
      <c r="B378" s="22" t="s">
        <v>402</v>
      </c>
      <c r="C378" s="23">
        <v>9651.2800000000007</v>
      </c>
      <c r="D378" s="23">
        <v>9651.2800000000007</v>
      </c>
      <c r="E378" s="23">
        <v>0</v>
      </c>
      <c r="F378" s="23">
        <v>0</v>
      </c>
      <c r="G378" s="23">
        <v>0</v>
      </c>
      <c r="H378" s="138"/>
    </row>
    <row r="379" spans="1:8" x14ac:dyDescent="0.2">
      <c r="A379" s="22" t="s">
        <v>403</v>
      </c>
      <c r="B379" s="22" t="s">
        <v>404</v>
      </c>
      <c r="C379" s="23">
        <v>259862.45</v>
      </c>
      <c r="D379" s="23">
        <v>259862.45</v>
      </c>
      <c r="E379" s="23">
        <v>0</v>
      </c>
      <c r="F379" s="23">
        <v>0</v>
      </c>
      <c r="G379" s="23">
        <v>0</v>
      </c>
      <c r="H379" s="138"/>
    </row>
    <row r="380" spans="1:8" x14ac:dyDescent="0.2">
      <c r="A380" s="22" t="s">
        <v>405</v>
      </c>
      <c r="B380" s="22" t="s">
        <v>406</v>
      </c>
      <c r="C380" s="23">
        <v>141165.24</v>
      </c>
      <c r="D380" s="23">
        <v>141165.24</v>
      </c>
      <c r="E380" s="23">
        <v>0</v>
      </c>
      <c r="F380" s="23">
        <v>0</v>
      </c>
      <c r="G380" s="23">
        <v>0</v>
      </c>
      <c r="H380" s="138"/>
    </row>
    <row r="381" spans="1:8" x14ac:dyDescent="0.2">
      <c r="A381" s="22" t="s">
        <v>407</v>
      </c>
      <c r="B381" s="22" t="s">
        <v>408</v>
      </c>
      <c r="C381" s="23">
        <v>28008.92</v>
      </c>
      <c r="D381" s="23">
        <v>28008.92</v>
      </c>
      <c r="E381" s="23">
        <v>0</v>
      </c>
      <c r="F381" s="23">
        <v>0</v>
      </c>
      <c r="G381" s="23">
        <v>0</v>
      </c>
      <c r="H381" s="138"/>
    </row>
    <row r="382" spans="1:8" x14ac:dyDescent="0.2">
      <c r="A382" s="22" t="s">
        <v>409</v>
      </c>
      <c r="B382" s="22" t="s">
        <v>410</v>
      </c>
      <c r="C382" s="23">
        <v>32849.660000000003</v>
      </c>
      <c r="D382" s="23">
        <v>32849.660000000003</v>
      </c>
      <c r="E382" s="23">
        <v>0</v>
      </c>
      <c r="F382" s="23">
        <v>0</v>
      </c>
      <c r="G382" s="23">
        <v>0</v>
      </c>
      <c r="H382" s="138"/>
    </row>
    <row r="383" spans="1:8" x14ac:dyDescent="0.2">
      <c r="A383" s="22" t="s">
        <v>411</v>
      </c>
      <c r="B383" s="22" t="s">
        <v>412</v>
      </c>
      <c r="C383" s="23">
        <v>2508.44</v>
      </c>
      <c r="D383" s="23">
        <v>2508.44</v>
      </c>
      <c r="E383" s="23">
        <v>0</v>
      </c>
      <c r="F383" s="23">
        <v>0</v>
      </c>
      <c r="G383" s="23">
        <v>0</v>
      </c>
      <c r="H383" s="138"/>
    </row>
    <row r="384" spans="1:8" x14ac:dyDescent="0.2">
      <c r="A384" s="22" t="s">
        <v>413</v>
      </c>
      <c r="B384" s="22" t="s">
        <v>414</v>
      </c>
      <c r="C384" s="23">
        <v>1008.51</v>
      </c>
      <c r="D384" s="23">
        <v>1008.51</v>
      </c>
      <c r="E384" s="23">
        <v>0</v>
      </c>
      <c r="F384" s="23">
        <v>0</v>
      </c>
      <c r="G384" s="23">
        <v>0</v>
      </c>
      <c r="H384" s="138"/>
    </row>
    <row r="385" spans="1:8" x14ac:dyDescent="0.2">
      <c r="A385" s="22" t="s">
        <v>415</v>
      </c>
      <c r="B385" s="22" t="s">
        <v>416</v>
      </c>
      <c r="C385" s="23">
        <v>4302.6400000000003</v>
      </c>
      <c r="D385" s="23">
        <v>0</v>
      </c>
      <c r="E385" s="23">
        <v>0</v>
      </c>
      <c r="F385" s="23">
        <v>0</v>
      </c>
      <c r="G385" s="23">
        <v>4302.6400000000003</v>
      </c>
      <c r="H385" s="138"/>
    </row>
    <row r="386" spans="1:8" ht="12" x14ac:dyDescent="0.2">
      <c r="A386" s="139" t="s">
        <v>421</v>
      </c>
      <c r="B386" s="140"/>
      <c r="C386" s="26">
        <f>SUM(C373:C385)</f>
        <v>5600745.5700000012</v>
      </c>
      <c r="D386" s="26">
        <f>SUM(D373:D385)</f>
        <v>5596442.9300000016</v>
      </c>
      <c r="E386" s="26">
        <f>SUM(E373:E385)</f>
        <v>0</v>
      </c>
      <c r="F386" s="26">
        <f>SUM(F373:F385)</f>
        <v>0</v>
      </c>
      <c r="G386" s="26">
        <f>SUM(G373:G385)</f>
        <v>4302.6400000000003</v>
      </c>
      <c r="H386" s="138"/>
    </row>
    <row r="387" spans="1:8" x14ac:dyDescent="0.2">
      <c r="A387" s="22" t="s">
        <v>417</v>
      </c>
      <c r="B387" s="22" t="s">
        <v>418</v>
      </c>
      <c r="C387" s="23">
        <v>62116.09</v>
      </c>
      <c r="D387" s="23">
        <v>57225.25</v>
      </c>
      <c r="E387" s="23">
        <v>4890.84</v>
      </c>
      <c r="F387" s="23">
        <v>0</v>
      </c>
      <c r="G387" s="23">
        <v>0</v>
      </c>
      <c r="H387" s="138"/>
    </row>
    <row r="388" spans="1:8" ht="12" x14ac:dyDescent="0.2">
      <c r="A388" s="139" t="s">
        <v>422</v>
      </c>
      <c r="B388" s="140"/>
      <c r="C388" s="26">
        <f>SUM(C387)</f>
        <v>62116.09</v>
      </c>
      <c r="D388" s="26">
        <f>SUM(D387)</f>
        <v>57225.25</v>
      </c>
      <c r="E388" s="26">
        <f>SUM(E387)</f>
        <v>4890.84</v>
      </c>
      <c r="F388" s="26">
        <f>SUM(F387)</f>
        <v>0</v>
      </c>
      <c r="G388" s="26">
        <f>SUM(G387)</f>
        <v>0</v>
      </c>
      <c r="H388" s="138"/>
    </row>
    <row r="389" spans="1:8" x14ac:dyDescent="0.2">
      <c r="A389" s="22"/>
      <c r="B389" s="22"/>
      <c r="C389" s="23"/>
      <c r="D389" s="23"/>
      <c r="E389" s="23"/>
      <c r="F389" s="23"/>
      <c r="G389" s="23"/>
      <c r="H389" s="138"/>
    </row>
    <row r="390" spans="1:8" x14ac:dyDescent="0.2">
      <c r="A390" s="22"/>
      <c r="B390" s="22"/>
      <c r="C390" s="23"/>
      <c r="D390" s="23"/>
      <c r="E390" s="23"/>
      <c r="F390" s="23"/>
      <c r="G390" s="23"/>
      <c r="H390" s="138"/>
    </row>
    <row r="391" spans="1:8" x14ac:dyDescent="0.2">
      <c r="A391" s="22"/>
      <c r="B391" s="22"/>
      <c r="C391" s="23"/>
      <c r="D391" s="23"/>
      <c r="E391" s="23"/>
      <c r="F391" s="23"/>
      <c r="G391" s="23"/>
      <c r="H391" s="138"/>
    </row>
    <row r="392" spans="1:8" x14ac:dyDescent="0.2">
      <c r="A392" s="141"/>
      <c r="B392" s="141" t="s">
        <v>152</v>
      </c>
      <c r="C392" s="142">
        <f>+C368+C372+C386+C388</f>
        <v>21586246.529999997</v>
      </c>
      <c r="D392" s="142">
        <f t="shared" ref="D392:G392" si="0">+D368+D372+D386+D388</f>
        <v>9408699.1100000013</v>
      </c>
      <c r="E392" s="142">
        <f t="shared" si="0"/>
        <v>11266.05</v>
      </c>
      <c r="F392" s="142">
        <f t="shared" si="0"/>
        <v>5304481.5999999996</v>
      </c>
      <c r="G392" s="142">
        <f t="shared" si="0"/>
        <v>6861799.7699999996</v>
      </c>
      <c r="H392" s="142"/>
    </row>
    <row r="395" spans="1:8" hidden="1" x14ac:dyDescent="0.2">
      <c r="A395" s="8" t="s">
        <v>151</v>
      </c>
      <c r="B395" s="12"/>
      <c r="C395" s="136"/>
      <c r="D395" s="136"/>
      <c r="E395" s="136"/>
      <c r="F395" s="136"/>
      <c r="G395" s="136"/>
      <c r="H395" s="137" t="s">
        <v>69</v>
      </c>
    </row>
    <row r="396" spans="1:8" hidden="1" x14ac:dyDescent="0.2">
      <c r="A396" s="98"/>
    </row>
    <row r="397" spans="1:8" hidden="1" x14ac:dyDescent="0.2">
      <c r="A397" s="18" t="s">
        <v>40</v>
      </c>
      <c r="B397" s="19" t="s">
        <v>41</v>
      </c>
      <c r="C397" s="20" t="s">
        <v>42</v>
      </c>
      <c r="D397" s="64" t="s">
        <v>45</v>
      </c>
      <c r="E397" s="64" t="s">
        <v>46</v>
      </c>
      <c r="F397" s="64" t="s">
        <v>47</v>
      </c>
      <c r="G397" s="65" t="s">
        <v>48</v>
      </c>
      <c r="H397" s="19" t="s">
        <v>49</v>
      </c>
    </row>
    <row r="398" spans="1:8" hidden="1" x14ac:dyDescent="0.2">
      <c r="A398" s="22"/>
      <c r="B398" s="22" t="s">
        <v>288</v>
      </c>
      <c r="C398" s="23"/>
      <c r="D398" s="23"/>
      <c r="E398" s="23"/>
      <c r="F398" s="23"/>
      <c r="G398" s="23"/>
      <c r="H398" s="138"/>
    </row>
    <row r="399" spans="1:8" hidden="1" x14ac:dyDescent="0.2">
      <c r="A399" s="22"/>
      <c r="B399" s="22"/>
      <c r="C399" s="23"/>
      <c r="D399" s="23"/>
      <c r="E399" s="23"/>
      <c r="F399" s="23"/>
      <c r="G399" s="23"/>
      <c r="H399" s="138"/>
    </row>
    <row r="400" spans="1:8" hidden="1" x14ac:dyDescent="0.2">
      <c r="A400" s="22"/>
      <c r="B400" s="22"/>
      <c r="C400" s="23"/>
      <c r="D400" s="23"/>
      <c r="E400" s="23"/>
      <c r="F400" s="23"/>
      <c r="G400" s="23"/>
      <c r="H400" s="138"/>
    </row>
    <row r="401" spans="1:8" hidden="1" x14ac:dyDescent="0.2">
      <c r="A401" s="22"/>
      <c r="B401" s="22"/>
      <c r="C401" s="23"/>
      <c r="D401" s="23"/>
      <c r="E401" s="23"/>
      <c r="F401" s="23"/>
      <c r="G401" s="23"/>
      <c r="H401" s="138"/>
    </row>
    <row r="402" spans="1:8" hidden="1" x14ac:dyDescent="0.2">
      <c r="A402" s="141"/>
      <c r="B402" s="141" t="s">
        <v>153</v>
      </c>
      <c r="C402" s="142">
        <f>SUM(C398:C401)</f>
        <v>0</v>
      </c>
      <c r="D402" s="142">
        <f>SUM(D398:D401)</f>
        <v>0</v>
      </c>
      <c r="E402" s="142">
        <f>SUM(E398:E401)</f>
        <v>0</v>
      </c>
      <c r="F402" s="142">
        <f>SUM(F398:F401)</f>
        <v>0</v>
      </c>
      <c r="G402" s="142">
        <f>SUM(G398:G401)</f>
        <v>0</v>
      </c>
      <c r="H402" s="142"/>
    </row>
    <row r="403" spans="1:8" hidden="1" x14ac:dyDescent="0.2"/>
    <row r="404" spans="1:8" hidden="1" x14ac:dyDescent="0.2"/>
    <row r="405" spans="1:8" hidden="1" x14ac:dyDescent="0.2">
      <c r="A405" s="143" t="s">
        <v>137</v>
      </c>
      <c r="B405" s="143"/>
      <c r="D405" s="13"/>
      <c r="E405" s="137" t="s">
        <v>70</v>
      </c>
    </row>
    <row r="406" spans="1:8" hidden="1" x14ac:dyDescent="0.2">
      <c r="D406" s="136"/>
      <c r="E406" s="13"/>
    </row>
    <row r="407" spans="1:8" hidden="1" x14ac:dyDescent="0.2">
      <c r="A407" s="18" t="s">
        <v>40</v>
      </c>
      <c r="B407" s="19" t="s">
        <v>41</v>
      </c>
      <c r="C407" s="20" t="s">
        <v>42</v>
      </c>
      <c r="D407" s="20" t="s">
        <v>71</v>
      </c>
      <c r="E407" s="20" t="s">
        <v>49</v>
      </c>
    </row>
    <row r="408" spans="1:8" hidden="1" x14ac:dyDescent="0.2">
      <c r="A408" s="22"/>
      <c r="B408" s="22" t="s">
        <v>288</v>
      </c>
      <c r="C408" s="138"/>
      <c r="D408" s="138"/>
      <c r="E408" s="115"/>
    </row>
    <row r="409" spans="1:8" hidden="1" x14ac:dyDescent="0.2">
      <c r="A409" s="22"/>
      <c r="B409" s="22"/>
      <c r="C409" s="138"/>
      <c r="D409" s="138"/>
      <c r="E409" s="115"/>
    </row>
    <row r="410" spans="1:8" hidden="1" x14ac:dyDescent="0.2">
      <c r="A410" s="144"/>
      <c r="B410" s="144" t="s">
        <v>155</v>
      </c>
      <c r="C410" s="145">
        <f>SUM(C408:C409)</f>
        <v>0</v>
      </c>
      <c r="D410" s="146"/>
      <c r="E410" s="146"/>
    </row>
    <row r="411" spans="1:8" hidden="1" x14ac:dyDescent="0.2">
      <c r="D411" s="13"/>
      <c r="E411" s="13"/>
    </row>
    <row r="412" spans="1:8" hidden="1" x14ac:dyDescent="0.2">
      <c r="D412" s="13"/>
      <c r="E412" s="13"/>
    </row>
    <row r="413" spans="1:8" hidden="1" x14ac:dyDescent="0.2">
      <c r="A413" s="8" t="s">
        <v>154</v>
      </c>
      <c r="B413" s="12"/>
      <c r="D413" s="13"/>
      <c r="E413" s="137" t="s">
        <v>70</v>
      </c>
    </row>
    <row r="414" spans="1:8" hidden="1" x14ac:dyDescent="0.2">
      <c r="A414" s="98"/>
      <c r="D414" s="13"/>
      <c r="E414" s="13"/>
    </row>
    <row r="415" spans="1:8" hidden="1" x14ac:dyDescent="0.2">
      <c r="A415" s="18" t="s">
        <v>40</v>
      </c>
      <c r="B415" s="19" t="s">
        <v>41</v>
      </c>
      <c r="C415" s="20" t="s">
        <v>42</v>
      </c>
      <c r="D415" s="20" t="s">
        <v>71</v>
      </c>
      <c r="E415" s="20" t="s">
        <v>49</v>
      </c>
    </row>
    <row r="416" spans="1:8" hidden="1" x14ac:dyDescent="0.2">
      <c r="A416" s="147"/>
      <c r="B416" s="148" t="s">
        <v>288</v>
      </c>
      <c r="C416" s="149"/>
      <c r="D416" s="138"/>
      <c r="E416" s="115"/>
    </row>
    <row r="417" spans="1:5" hidden="1" x14ac:dyDescent="0.2">
      <c r="A417" s="22"/>
      <c r="B417" s="150"/>
      <c r="C417" s="138"/>
      <c r="D417" s="138"/>
      <c r="E417" s="115"/>
    </row>
    <row r="418" spans="1:5" hidden="1" x14ac:dyDescent="0.2">
      <c r="A418" s="141"/>
      <c r="B418" s="141" t="s">
        <v>156</v>
      </c>
      <c r="C418" s="151">
        <f>SUM(C416:C417)</f>
        <v>0</v>
      </c>
      <c r="D418" s="146"/>
      <c r="E418" s="146"/>
    </row>
    <row r="419" spans="1:5" hidden="1" x14ac:dyDescent="0.2"/>
    <row r="420" spans="1:5" hidden="1" x14ac:dyDescent="0.2"/>
    <row r="421" spans="1:5" hidden="1" x14ac:dyDescent="0.2">
      <c r="A421" s="8" t="s">
        <v>264</v>
      </c>
      <c r="B421" s="12"/>
      <c r="D421" s="13"/>
      <c r="E421" s="137" t="s">
        <v>158</v>
      </c>
    </row>
    <row r="422" spans="1:5" hidden="1" x14ac:dyDescent="0.2">
      <c r="A422" s="98"/>
      <c r="D422" s="13"/>
      <c r="E422" s="13"/>
    </row>
    <row r="423" spans="1:5" hidden="1" x14ac:dyDescent="0.2">
      <c r="A423" s="18" t="s">
        <v>40</v>
      </c>
      <c r="B423" s="19" t="s">
        <v>41</v>
      </c>
      <c r="C423" s="20" t="s">
        <v>42</v>
      </c>
      <c r="D423" s="20" t="s">
        <v>71</v>
      </c>
      <c r="E423" s="20" t="s">
        <v>49</v>
      </c>
    </row>
    <row r="424" spans="1:5" hidden="1" x14ac:dyDescent="0.2">
      <c r="A424" s="147"/>
      <c r="B424" s="148" t="s">
        <v>288</v>
      </c>
      <c r="C424" s="149"/>
      <c r="D424" s="138"/>
      <c r="E424" s="115"/>
    </row>
    <row r="425" spans="1:5" hidden="1" x14ac:dyDescent="0.2">
      <c r="A425" s="22"/>
      <c r="B425" s="150"/>
      <c r="C425" s="138"/>
      <c r="D425" s="138"/>
      <c r="E425" s="115"/>
    </row>
    <row r="426" spans="1:5" hidden="1" x14ac:dyDescent="0.2">
      <c r="A426" s="141"/>
      <c r="B426" s="141" t="s">
        <v>265</v>
      </c>
      <c r="C426" s="151">
        <f>SUM(C424:C425)</f>
        <v>0</v>
      </c>
      <c r="D426" s="146"/>
      <c r="E426" s="146"/>
    </row>
    <row r="427" spans="1:5" hidden="1" x14ac:dyDescent="0.2">
      <c r="A427" s="152"/>
      <c r="B427" s="152"/>
      <c r="C427" s="153"/>
      <c r="D427" s="152"/>
      <c r="E427" s="152"/>
    </row>
    <row r="428" spans="1:5" hidden="1" x14ac:dyDescent="0.2">
      <c r="A428" s="152"/>
      <c r="B428" s="152"/>
      <c r="C428" s="153"/>
      <c r="D428" s="152"/>
      <c r="E428" s="152"/>
    </row>
    <row r="429" spans="1:5" hidden="1" x14ac:dyDescent="0.2">
      <c r="A429" s="8" t="s">
        <v>266</v>
      </c>
      <c r="B429" s="8"/>
      <c r="C429" s="153"/>
      <c r="D429" s="154"/>
      <c r="E429" s="12" t="s">
        <v>267</v>
      </c>
    </row>
    <row r="430" spans="1:5" hidden="1" x14ac:dyDescent="0.2">
      <c r="A430" s="92"/>
      <c r="B430" s="92"/>
      <c r="C430" s="136"/>
      <c r="D430" s="154"/>
      <c r="E430" s="155"/>
    </row>
    <row r="431" spans="1:5" hidden="1" x14ac:dyDescent="0.2">
      <c r="A431" s="18" t="s">
        <v>40</v>
      </c>
      <c r="B431" s="19" t="s">
        <v>41</v>
      </c>
      <c r="C431" s="20" t="s">
        <v>42</v>
      </c>
      <c r="D431" s="20" t="s">
        <v>71</v>
      </c>
      <c r="E431" s="20" t="s">
        <v>49</v>
      </c>
    </row>
    <row r="432" spans="1:5" hidden="1" x14ac:dyDescent="0.2">
      <c r="A432" s="37"/>
      <c r="B432" s="74" t="s">
        <v>288</v>
      </c>
      <c r="C432" s="23"/>
      <c r="D432" s="23"/>
      <c r="E432" s="115"/>
    </row>
    <row r="433" spans="1:5" hidden="1" x14ac:dyDescent="0.2">
      <c r="A433" s="37"/>
      <c r="B433" s="74"/>
      <c r="C433" s="23"/>
      <c r="D433" s="23"/>
      <c r="E433" s="115"/>
    </row>
    <row r="434" spans="1:5" hidden="1" x14ac:dyDescent="0.2">
      <c r="A434" s="156"/>
      <c r="B434" s="156" t="s">
        <v>268</v>
      </c>
      <c r="C434" s="157">
        <f>SUM(C432:C433)</f>
        <v>0</v>
      </c>
      <c r="D434" s="29"/>
      <c r="E434" s="29"/>
    </row>
    <row r="435" spans="1:5" hidden="1" x14ac:dyDescent="0.2">
      <c r="D435" s="13"/>
      <c r="E435" s="13"/>
    </row>
    <row r="436" spans="1:5" hidden="1" x14ac:dyDescent="0.2">
      <c r="D436" s="13"/>
      <c r="E436" s="13"/>
    </row>
    <row r="437" spans="1:5" hidden="1" x14ac:dyDescent="0.2">
      <c r="A437" s="8" t="s">
        <v>86</v>
      </c>
      <c r="B437" s="12"/>
      <c r="D437" s="13"/>
      <c r="E437" s="137" t="s">
        <v>158</v>
      </c>
    </row>
    <row r="438" spans="1:5" hidden="1" x14ac:dyDescent="0.2">
      <c r="A438" s="98"/>
      <c r="D438" s="13"/>
      <c r="E438" s="13"/>
    </row>
    <row r="439" spans="1:5" hidden="1" x14ac:dyDescent="0.2">
      <c r="A439" s="18" t="s">
        <v>40</v>
      </c>
      <c r="B439" s="19" t="s">
        <v>41</v>
      </c>
      <c r="C439" s="20" t="s">
        <v>42</v>
      </c>
      <c r="D439" s="20" t="s">
        <v>71</v>
      </c>
      <c r="E439" s="20" t="s">
        <v>49</v>
      </c>
    </row>
    <row r="440" spans="1:5" hidden="1" x14ac:dyDescent="0.2">
      <c r="A440" s="147"/>
      <c r="B440" s="148" t="s">
        <v>288</v>
      </c>
      <c r="C440" s="149"/>
      <c r="D440" s="138"/>
      <c r="E440" s="115"/>
    </row>
    <row r="441" spans="1:5" hidden="1" x14ac:dyDescent="0.2">
      <c r="A441" s="22"/>
      <c r="B441" s="150"/>
      <c r="C441" s="138"/>
      <c r="D441" s="138"/>
      <c r="E441" s="115"/>
    </row>
    <row r="442" spans="1:5" hidden="1" x14ac:dyDescent="0.2">
      <c r="A442" s="141"/>
      <c r="B442" s="141" t="s">
        <v>157</v>
      </c>
      <c r="C442" s="151">
        <f>SUM(C440:C441)</f>
        <v>0</v>
      </c>
      <c r="D442" s="146"/>
      <c r="E442" s="146"/>
    </row>
    <row r="443" spans="1:5" hidden="1" x14ac:dyDescent="0.2"/>
    <row r="480" hidden="1" x14ac:dyDescent="0.2"/>
    <row r="481" spans="1:4" hidden="1" x14ac:dyDescent="0.2">
      <c r="A481" s="112" t="s">
        <v>159</v>
      </c>
      <c r="B481" s="112"/>
      <c r="C481" s="153"/>
      <c r="D481" s="12" t="s">
        <v>171</v>
      </c>
    </row>
    <row r="482" spans="1:4" hidden="1" x14ac:dyDescent="0.2">
      <c r="A482" s="126"/>
      <c r="B482" s="126"/>
      <c r="C482" s="127"/>
      <c r="D482" s="158"/>
    </row>
    <row r="483" spans="1:4" hidden="1" x14ac:dyDescent="0.2">
      <c r="A483" s="18" t="s">
        <v>40</v>
      </c>
      <c r="B483" s="19" t="s">
        <v>41</v>
      </c>
      <c r="C483" s="20" t="s">
        <v>42</v>
      </c>
      <c r="D483" s="20" t="s">
        <v>49</v>
      </c>
    </row>
    <row r="484" spans="1:4" hidden="1" x14ac:dyDescent="0.2">
      <c r="A484" s="37"/>
      <c r="B484" s="37" t="s">
        <v>288</v>
      </c>
      <c r="C484" s="39"/>
      <c r="D484" s="23"/>
    </row>
    <row r="485" spans="1:4" hidden="1" x14ac:dyDescent="0.2">
      <c r="A485" s="37"/>
      <c r="B485" s="37"/>
      <c r="C485" s="39"/>
      <c r="D485" s="23"/>
    </row>
    <row r="486" spans="1:4" hidden="1" x14ac:dyDescent="0.2">
      <c r="A486" s="37"/>
      <c r="B486" s="37"/>
      <c r="C486" s="39"/>
      <c r="D486" s="23"/>
    </row>
    <row r="487" spans="1:4" hidden="1" x14ac:dyDescent="0.2">
      <c r="A487" s="37"/>
      <c r="B487" s="37"/>
      <c r="C487" s="39"/>
      <c r="D487" s="23"/>
    </row>
    <row r="488" spans="1:4" hidden="1" x14ac:dyDescent="0.2">
      <c r="A488" s="37"/>
      <c r="B488" s="37"/>
      <c r="C488" s="39"/>
      <c r="D488" s="23"/>
    </row>
    <row r="489" spans="1:4" hidden="1" x14ac:dyDescent="0.2">
      <c r="A489" s="59"/>
      <c r="B489" s="59" t="s">
        <v>161</v>
      </c>
      <c r="C489" s="47">
        <f>SUM(C484:C488)</f>
        <v>0</v>
      </c>
      <c r="D489" s="29"/>
    </row>
    <row r="490" spans="1:4" hidden="1" x14ac:dyDescent="0.2">
      <c r="A490" s="109"/>
      <c r="B490" s="109"/>
      <c r="C490" s="44"/>
      <c r="D490" s="44"/>
    </row>
    <row r="491" spans="1:4" x14ac:dyDescent="0.2">
      <c r="A491" s="109"/>
      <c r="B491" s="109"/>
      <c r="C491" s="44"/>
      <c r="D491" s="44"/>
    </row>
    <row r="492" spans="1:4" x14ac:dyDescent="0.2">
      <c r="A492" s="112" t="s">
        <v>159</v>
      </c>
      <c r="B492" s="112"/>
      <c r="C492" s="159"/>
      <c r="D492" s="12" t="s">
        <v>171</v>
      </c>
    </row>
    <row r="493" spans="1:4" x14ac:dyDescent="0.2">
      <c r="A493" s="126"/>
      <c r="B493" s="126"/>
      <c r="C493" s="127"/>
      <c r="D493" s="158"/>
    </row>
    <row r="494" spans="1:4" x14ac:dyDescent="0.2">
      <c r="A494" s="18" t="s">
        <v>40</v>
      </c>
      <c r="B494" s="19" t="s">
        <v>41</v>
      </c>
      <c r="C494" s="20" t="s">
        <v>42</v>
      </c>
      <c r="D494" s="20" t="s">
        <v>49</v>
      </c>
    </row>
    <row r="495" spans="1:4" x14ac:dyDescent="0.2">
      <c r="A495" s="37" t="s">
        <v>696</v>
      </c>
      <c r="B495" s="37" t="s">
        <v>445</v>
      </c>
      <c r="C495" s="39">
        <v>2715101.9</v>
      </c>
      <c r="D495" s="160" t="s">
        <v>446</v>
      </c>
    </row>
    <row r="496" spans="1:4" x14ac:dyDescent="0.2">
      <c r="A496" s="37" t="s">
        <v>697</v>
      </c>
      <c r="B496" s="37" t="s">
        <v>447</v>
      </c>
      <c r="C496" s="39">
        <v>254.85</v>
      </c>
      <c r="D496" s="160" t="s">
        <v>446</v>
      </c>
    </row>
    <row r="497" spans="1:7" x14ac:dyDescent="0.2">
      <c r="A497" s="37" t="s">
        <v>698</v>
      </c>
      <c r="B497" s="37" t="s">
        <v>448</v>
      </c>
      <c r="C497" s="39">
        <v>18978.64</v>
      </c>
      <c r="D497" s="160" t="s">
        <v>446</v>
      </c>
    </row>
    <row r="498" spans="1:7" x14ac:dyDescent="0.2">
      <c r="A498" s="37" t="s">
        <v>699</v>
      </c>
      <c r="B498" s="37" t="s">
        <v>700</v>
      </c>
      <c r="C498" s="39">
        <v>56.38</v>
      </c>
      <c r="D498" s="160" t="s">
        <v>446</v>
      </c>
    </row>
    <row r="499" spans="1:7" s="73" customFormat="1" ht="63.75" customHeight="1" x14ac:dyDescent="0.25">
      <c r="A499" s="161" t="s">
        <v>701</v>
      </c>
      <c r="B499" s="161" t="s">
        <v>30</v>
      </c>
      <c r="C499" s="162">
        <v>1436107.28</v>
      </c>
      <c r="D499" s="163" t="s">
        <v>456</v>
      </c>
      <c r="E499" s="164"/>
      <c r="F499" s="164"/>
      <c r="G499" s="164"/>
    </row>
    <row r="500" spans="1:7" x14ac:dyDescent="0.2">
      <c r="A500" s="37" t="s">
        <v>702</v>
      </c>
      <c r="B500" s="37" t="s">
        <v>449</v>
      </c>
      <c r="C500" s="39">
        <v>2625.4</v>
      </c>
      <c r="D500" s="160" t="s">
        <v>446</v>
      </c>
    </row>
    <row r="501" spans="1:7" x14ac:dyDescent="0.2">
      <c r="A501" s="37" t="s">
        <v>703</v>
      </c>
      <c r="B501" s="37" t="s">
        <v>450</v>
      </c>
      <c r="C501" s="39">
        <v>637292.82999999996</v>
      </c>
      <c r="D501" s="160" t="s">
        <v>446</v>
      </c>
    </row>
    <row r="502" spans="1:7" x14ac:dyDescent="0.2">
      <c r="A502" s="37" t="s">
        <v>704</v>
      </c>
      <c r="B502" s="37" t="s">
        <v>451</v>
      </c>
      <c r="C502" s="39">
        <v>11807.87</v>
      </c>
      <c r="D502" s="160" t="s">
        <v>446</v>
      </c>
    </row>
    <row r="503" spans="1:7" x14ac:dyDescent="0.2">
      <c r="A503" s="37" t="s">
        <v>705</v>
      </c>
      <c r="B503" s="37" t="s">
        <v>452</v>
      </c>
      <c r="C503" s="39">
        <v>171384.73</v>
      </c>
      <c r="D503" s="160" t="s">
        <v>446</v>
      </c>
    </row>
    <row r="504" spans="1:7" x14ac:dyDescent="0.2">
      <c r="A504" s="37" t="s">
        <v>706</v>
      </c>
      <c r="B504" s="37" t="s">
        <v>453</v>
      </c>
      <c r="C504" s="39">
        <v>77861.69</v>
      </c>
      <c r="D504" s="160" t="s">
        <v>446</v>
      </c>
    </row>
    <row r="505" spans="1:7" x14ac:dyDescent="0.2">
      <c r="A505" s="37" t="s">
        <v>707</v>
      </c>
      <c r="B505" s="37" t="s">
        <v>454</v>
      </c>
      <c r="C505" s="39">
        <v>11.61</v>
      </c>
      <c r="D505" s="160" t="s">
        <v>446</v>
      </c>
    </row>
    <row r="506" spans="1:7" x14ac:dyDescent="0.2">
      <c r="A506" s="37" t="s">
        <v>708</v>
      </c>
      <c r="B506" s="37" t="s">
        <v>455</v>
      </c>
      <c r="C506" s="39">
        <v>884.34</v>
      </c>
      <c r="D506" s="160" t="s">
        <v>446</v>
      </c>
    </row>
    <row r="507" spans="1:7" x14ac:dyDescent="0.2">
      <c r="A507" s="59"/>
      <c r="B507" s="59" t="s">
        <v>161</v>
      </c>
      <c r="C507" s="47">
        <f>SUM(C495:C506)</f>
        <v>5072367.5200000005</v>
      </c>
      <c r="D507" s="29"/>
    </row>
    <row r="510" spans="1:7" x14ac:dyDescent="0.2">
      <c r="A510" s="112" t="s">
        <v>160</v>
      </c>
      <c r="B510" s="112"/>
      <c r="C510" s="165"/>
      <c r="D510" s="13"/>
      <c r="E510" s="12" t="s">
        <v>72</v>
      </c>
    </row>
    <row r="511" spans="1:7" x14ac:dyDescent="0.2">
      <c r="A511" s="126"/>
      <c r="B511" s="126"/>
      <c r="C511" s="127"/>
      <c r="D511" s="126"/>
      <c r="E511" s="158"/>
    </row>
    <row r="512" spans="1:7" x14ac:dyDescent="0.2">
      <c r="A512" s="18" t="s">
        <v>40</v>
      </c>
      <c r="B512" s="19" t="s">
        <v>41</v>
      </c>
      <c r="C512" s="20" t="s">
        <v>42</v>
      </c>
      <c r="D512" s="166" t="s">
        <v>71</v>
      </c>
      <c r="E512" s="20" t="s">
        <v>49</v>
      </c>
    </row>
    <row r="513" spans="1:5" x14ac:dyDescent="0.2">
      <c r="A513" s="37" t="s">
        <v>752</v>
      </c>
      <c r="B513" s="37" t="s">
        <v>753</v>
      </c>
      <c r="C513" s="39">
        <v>2000</v>
      </c>
      <c r="D513" s="167"/>
      <c r="E513" s="167"/>
    </row>
    <row r="514" spans="1:5" x14ac:dyDescent="0.2">
      <c r="A514" s="37" t="s">
        <v>754</v>
      </c>
      <c r="B514" s="37" t="s">
        <v>755</v>
      </c>
      <c r="C514" s="39">
        <v>8000</v>
      </c>
      <c r="D514" s="167"/>
      <c r="E514" s="167"/>
    </row>
    <row r="515" spans="1:5" x14ac:dyDescent="0.2">
      <c r="A515" s="37" t="s">
        <v>756</v>
      </c>
      <c r="B515" s="37" t="s">
        <v>757</v>
      </c>
      <c r="C515" s="39">
        <v>4600</v>
      </c>
      <c r="D515" s="167"/>
      <c r="E515" s="167"/>
    </row>
    <row r="516" spans="1:5" x14ac:dyDescent="0.2">
      <c r="A516" s="37" t="s">
        <v>709</v>
      </c>
      <c r="B516" s="37" t="s">
        <v>710</v>
      </c>
      <c r="C516" s="39">
        <v>118000</v>
      </c>
      <c r="D516" s="167"/>
      <c r="E516" s="167"/>
    </row>
    <row r="517" spans="1:5" x14ac:dyDescent="0.2">
      <c r="A517" s="37" t="s">
        <v>711</v>
      </c>
      <c r="B517" s="37" t="s">
        <v>712</v>
      </c>
      <c r="C517" s="39">
        <v>11274.61</v>
      </c>
      <c r="D517" s="167"/>
      <c r="E517" s="167"/>
    </row>
    <row r="518" spans="1:5" x14ac:dyDescent="0.2">
      <c r="A518" s="37" t="s">
        <v>758</v>
      </c>
      <c r="B518" s="37" t="s">
        <v>759</v>
      </c>
      <c r="C518" s="39">
        <v>10000</v>
      </c>
      <c r="D518" s="167"/>
      <c r="E518" s="167"/>
    </row>
    <row r="519" spans="1:5" x14ac:dyDescent="0.2">
      <c r="A519" s="37" t="s">
        <v>423</v>
      </c>
      <c r="B519" s="37" t="s">
        <v>424</v>
      </c>
      <c r="C519" s="39">
        <v>651629.54</v>
      </c>
      <c r="D519" s="167"/>
      <c r="E519" s="167"/>
    </row>
    <row r="520" spans="1:5" x14ac:dyDescent="0.2">
      <c r="A520" s="37" t="s">
        <v>425</v>
      </c>
      <c r="B520" s="37" t="s">
        <v>426</v>
      </c>
      <c r="C520" s="39">
        <v>13601.19</v>
      </c>
      <c r="D520" s="167"/>
      <c r="E520" s="167"/>
    </row>
    <row r="521" spans="1:5" x14ac:dyDescent="0.2">
      <c r="A521" s="37" t="s">
        <v>427</v>
      </c>
      <c r="B521" s="37" t="s">
        <v>428</v>
      </c>
      <c r="C521" s="39">
        <v>29462.2</v>
      </c>
      <c r="D521" s="167"/>
      <c r="E521" s="167"/>
    </row>
    <row r="522" spans="1:5" x14ac:dyDescent="0.2">
      <c r="A522" s="37" t="s">
        <v>429</v>
      </c>
      <c r="B522" s="37" t="s">
        <v>430</v>
      </c>
      <c r="C522" s="39">
        <v>1000</v>
      </c>
      <c r="D522" s="167"/>
      <c r="E522" s="167"/>
    </row>
    <row r="523" spans="1:5" x14ac:dyDescent="0.2">
      <c r="A523" s="37" t="s">
        <v>431</v>
      </c>
      <c r="B523" s="37" t="s">
        <v>432</v>
      </c>
      <c r="C523" s="39">
        <v>28235.29</v>
      </c>
      <c r="D523" s="167"/>
      <c r="E523" s="167"/>
    </row>
    <row r="524" spans="1:5" x14ac:dyDescent="0.2">
      <c r="A524" s="37" t="s">
        <v>760</v>
      </c>
      <c r="B524" s="37" t="s">
        <v>761</v>
      </c>
      <c r="C524" s="39">
        <v>11118.58</v>
      </c>
      <c r="D524" s="167"/>
      <c r="E524" s="167"/>
    </row>
    <row r="525" spans="1:5" x14ac:dyDescent="0.2">
      <c r="A525" s="37" t="s">
        <v>762</v>
      </c>
      <c r="B525" s="37" t="s">
        <v>763</v>
      </c>
      <c r="C525" s="39">
        <v>2302</v>
      </c>
      <c r="D525" s="167"/>
      <c r="E525" s="167"/>
    </row>
    <row r="526" spans="1:5" x14ac:dyDescent="0.2">
      <c r="A526" s="37" t="s">
        <v>433</v>
      </c>
      <c r="B526" s="37" t="s">
        <v>434</v>
      </c>
      <c r="C526" s="39">
        <v>283093564.83999997</v>
      </c>
      <c r="D526" s="167"/>
      <c r="E526" s="167"/>
    </row>
    <row r="527" spans="1:5" x14ac:dyDescent="0.2">
      <c r="A527" s="37" t="s">
        <v>435</v>
      </c>
      <c r="B527" s="37" t="s">
        <v>436</v>
      </c>
      <c r="C527" s="39">
        <v>13072103.039999999</v>
      </c>
      <c r="D527" s="167"/>
      <c r="E527" s="167"/>
    </row>
    <row r="528" spans="1:5" x14ac:dyDescent="0.2">
      <c r="A528" s="37" t="s">
        <v>437</v>
      </c>
      <c r="B528" s="37" t="s">
        <v>438</v>
      </c>
      <c r="C528" s="39">
        <v>113352103.81999999</v>
      </c>
      <c r="D528" s="167"/>
      <c r="E528" s="167"/>
    </row>
    <row r="529" spans="1:7" x14ac:dyDescent="0.2">
      <c r="A529" s="37" t="s">
        <v>439</v>
      </c>
      <c r="B529" s="37" t="s">
        <v>440</v>
      </c>
      <c r="C529" s="39">
        <v>18818634.510000002</v>
      </c>
      <c r="D529" s="167"/>
      <c r="E529" s="167"/>
    </row>
    <row r="530" spans="1:7" x14ac:dyDescent="0.2">
      <c r="A530" s="37" t="s">
        <v>441</v>
      </c>
      <c r="B530" s="37" t="s">
        <v>442</v>
      </c>
      <c r="C530" s="39">
        <v>4814685.0599999996</v>
      </c>
      <c r="D530" s="167"/>
      <c r="E530" s="167"/>
    </row>
    <row r="531" spans="1:7" x14ac:dyDescent="0.2">
      <c r="A531" s="37" t="s">
        <v>443</v>
      </c>
      <c r="B531" s="37" t="s">
        <v>444</v>
      </c>
      <c r="C531" s="39">
        <v>10302876.560000001</v>
      </c>
      <c r="D531" s="168"/>
      <c r="E531" s="169"/>
    </row>
    <row r="532" spans="1:7" x14ac:dyDescent="0.2">
      <c r="A532" s="170"/>
      <c r="B532" s="170"/>
      <c r="C532" s="171"/>
      <c r="D532" s="167"/>
      <c r="E532" s="167"/>
    </row>
    <row r="533" spans="1:7" x14ac:dyDescent="0.2">
      <c r="A533" s="172"/>
      <c r="B533" s="59" t="s">
        <v>165</v>
      </c>
      <c r="C533" s="49">
        <f>SUM(C513:C532)</f>
        <v>444345191.24000001</v>
      </c>
      <c r="D533" s="173"/>
      <c r="E533" s="173"/>
    </row>
    <row r="536" spans="1:7" x14ac:dyDescent="0.2">
      <c r="A536" s="8" t="s">
        <v>136</v>
      </c>
      <c r="B536" s="8"/>
      <c r="C536" s="174"/>
      <c r="D536" s="175"/>
      <c r="E536" s="176" t="s">
        <v>170</v>
      </c>
    </row>
    <row r="537" spans="1:7" x14ac:dyDescent="0.2">
      <c r="A537" s="15"/>
      <c r="B537" s="15"/>
      <c r="C537" s="11"/>
      <c r="D537" s="177"/>
      <c r="E537" s="17"/>
    </row>
    <row r="538" spans="1:7" x14ac:dyDescent="0.2">
      <c r="A538" s="18" t="s">
        <v>40</v>
      </c>
      <c r="B538" s="19" t="s">
        <v>41</v>
      </c>
      <c r="C538" s="20" t="s">
        <v>42</v>
      </c>
      <c r="D538" s="178" t="s">
        <v>73</v>
      </c>
      <c r="E538" s="179" t="s">
        <v>74</v>
      </c>
    </row>
    <row r="539" spans="1:7" s="73" customFormat="1" ht="36" x14ac:dyDescent="0.25">
      <c r="A539" s="161" t="s">
        <v>457</v>
      </c>
      <c r="B539" s="161" t="s">
        <v>764</v>
      </c>
      <c r="C539" s="180">
        <v>15251891.880000001</v>
      </c>
      <c r="D539" s="181">
        <v>4.4741716941546716E-2</v>
      </c>
      <c r="E539" s="182" t="s">
        <v>458</v>
      </c>
      <c r="F539" s="164"/>
      <c r="G539" s="164"/>
    </row>
    <row r="540" spans="1:7" s="73" customFormat="1" ht="36" x14ac:dyDescent="0.25">
      <c r="A540" s="161" t="s">
        <v>459</v>
      </c>
      <c r="B540" s="161" t="s">
        <v>765</v>
      </c>
      <c r="C540" s="180">
        <v>45412366.590000004</v>
      </c>
      <c r="D540" s="181">
        <v>0.13321804715124516</v>
      </c>
      <c r="E540" s="182" t="s">
        <v>458</v>
      </c>
      <c r="F540" s="164"/>
      <c r="G540" s="164"/>
    </row>
    <row r="541" spans="1:7" s="73" customFormat="1" x14ac:dyDescent="0.25">
      <c r="A541" s="161" t="s">
        <v>460</v>
      </c>
      <c r="B541" s="161" t="s">
        <v>766</v>
      </c>
      <c r="C541" s="180">
        <v>23759178.280000001</v>
      </c>
      <c r="D541" s="181">
        <v>6.9698004531586338E-2</v>
      </c>
      <c r="E541" s="183"/>
      <c r="F541" s="164"/>
      <c r="G541" s="164"/>
    </row>
    <row r="542" spans="1:7" s="73" customFormat="1" x14ac:dyDescent="0.25">
      <c r="A542" s="161" t="s">
        <v>461</v>
      </c>
      <c r="B542" s="161" t="s">
        <v>767</v>
      </c>
      <c r="C542" s="180">
        <v>97958.63</v>
      </c>
      <c r="D542" s="181">
        <v>2.8736351725578232E-4</v>
      </c>
      <c r="E542" s="182"/>
      <c r="F542" s="164"/>
      <c r="G542" s="164"/>
    </row>
    <row r="543" spans="1:7" s="73" customFormat="1" x14ac:dyDescent="0.25">
      <c r="A543" s="161" t="s">
        <v>462</v>
      </c>
      <c r="B543" s="161" t="s">
        <v>768</v>
      </c>
      <c r="C543" s="180">
        <v>2240450.67</v>
      </c>
      <c r="D543" s="181">
        <v>6.5724049506334873E-3</v>
      </c>
      <c r="E543" s="183"/>
      <c r="F543" s="164"/>
      <c r="G543" s="164"/>
    </row>
    <row r="544" spans="1:7" s="73" customFormat="1" x14ac:dyDescent="0.25">
      <c r="A544" s="161" t="s">
        <v>463</v>
      </c>
      <c r="B544" s="161" t="s">
        <v>769</v>
      </c>
      <c r="C544" s="180">
        <v>3515757.67</v>
      </c>
      <c r="D544" s="181">
        <v>1.0313542460426347E-2</v>
      </c>
      <c r="E544" s="183"/>
      <c r="F544" s="164"/>
      <c r="G544" s="164"/>
    </row>
    <row r="545" spans="1:7" s="73" customFormat="1" x14ac:dyDescent="0.25">
      <c r="A545" s="161" t="s">
        <v>464</v>
      </c>
      <c r="B545" s="161" t="s">
        <v>770</v>
      </c>
      <c r="C545" s="180">
        <v>672600.43</v>
      </c>
      <c r="D545" s="181">
        <v>1.9730862433718359E-3</v>
      </c>
      <c r="E545" s="183"/>
      <c r="F545" s="164"/>
      <c r="G545" s="164"/>
    </row>
    <row r="546" spans="1:7" s="73" customFormat="1" x14ac:dyDescent="0.25">
      <c r="A546" s="161" t="s">
        <v>465</v>
      </c>
      <c r="B546" s="161" t="s">
        <v>771</v>
      </c>
      <c r="C546" s="180">
        <v>838900.85</v>
      </c>
      <c r="D546" s="181">
        <v>2.4609317105074402E-3</v>
      </c>
      <c r="E546" s="183"/>
      <c r="F546" s="164"/>
      <c r="G546" s="164"/>
    </row>
    <row r="547" spans="1:7" s="73" customFormat="1" ht="36" x14ac:dyDescent="0.25">
      <c r="A547" s="161" t="s">
        <v>466</v>
      </c>
      <c r="B547" s="161" t="s">
        <v>772</v>
      </c>
      <c r="C547" s="180">
        <v>7374097.6699999999</v>
      </c>
      <c r="D547" s="181">
        <v>2.1632056747209197E-2</v>
      </c>
      <c r="E547" s="182" t="s">
        <v>458</v>
      </c>
      <c r="F547" s="164"/>
      <c r="G547" s="164"/>
    </row>
    <row r="548" spans="1:7" s="73" customFormat="1" ht="36" x14ac:dyDescent="0.25">
      <c r="A548" s="161" t="s">
        <v>467</v>
      </c>
      <c r="B548" s="161" t="s">
        <v>773</v>
      </c>
      <c r="C548" s="180">
        <v>8634953.75</v>
      </c>
      <c r="D548" s="181">
        <v>2.5330802206411086E-2</v>
      </c>
      <c r="E548" s="182" t="s">
        <v>458</v>
      </c>
      <c r="F548" s="164"/>
      <c r="G548" s="164"/>
    </row>
    <row r="549" spans="1:7" s="73" customFormat="1" ht="36" x14ac:dyDescent="0.25">
      <c r="A549" s="161" t="s">
        <v>468</v>
      </c>
      <c r="B549" s="161" t="s">
        <v>774</v>
      </c>
      <c r="C549" s="180">
        <v>21746393.010000002</v>
      </c>
      <c r="D549" s="181">
        <v>6.3793460392210052E-2</v>
      </c>
      <c r="E549" s="182" t="s">
        <v>458</v>
      </c>
      <c r="F549" s="164"/>
      <c r="G549" s="164"/>
    </row>
    <row r="550" spans="1:7" s="73" customFormat="1" ht="36" x14ac:dyDescent="0.25">
      <c r="A550" s="161" t="s">
        <v>469</v>
      </c>
      <c r="B550" s="161" t="s">
        <v>775</v>
      </c>
      <c r="C550" s="180">
        <v>35747481.490000002</v>
      </c>
      <c r="D550" s="181">
        <v>0.10486592160386864</v>
      </c>
      <c r="E550" s="182" t="s">
        <v>458</v>
      </c>
      <c r="F550" s="164"/>
      <c r="G550" s="164"/>
    </row>
    <row r="551" spans="1:7" s="73" customFormat="1" x14ac:dyDescent="0.25">
      <c r="A551" s="161" t="s">
        <v>470</v>
      </c>
      <c r="B551" s="161" t="s">
        <v>776</v>
      </c>
      <c r="C551" s="180">
        <v>9599404.0199999996</v>
      </c>
      <c r="D551" s="181">
        <v>2.8160035545071384E-2</v>
      </c>
      <c r="E551" s="183"/>
      <c r="F551" s="164"/>
      <c r="G551" s="164"/>
    </row>
    <row r="552" spans="1:7" s="73" customFormat="1" x14ac:dyDescent="0.25">
      <c r="A552" s="161" t="s">
        <v>471</v>
      </c>
      <c r="B552" s="161" t="s">
        <v>777</v>
      </c>
      <c r="C552" s="180">
        <v>4868329.3099999996</v>
      </c>
      <c r="D552" s="181">
        <v>1.428133727146874E-2</v>
      </c>
      <c r="E552" s="183"/>
      <c r="F552" s="164"/>
      <c r="G552" s="164"/>
    </row>
    <row r="553" spans="1:7" s="73" customFormat="1" x14ac:dyDescent="0.25">
      <c r="A553" s="161" t="s">
        <v>472</v>
      </c>
      <c r="B553" s="161" t="s">
        <v>778</v>
      </c>
      <c r="C553" s="180">
        <v>362282.95</v>
      </c>
      <c r="D553" s="181">
        <v>1.0627639724422517E-3</v>
      </c>
      <c r="E553" s="183"/>
      <c r="F553" s="164"/>
      <c r="G553" s="164"/>
    </row>
    <row r="554" spans="1:7" s="73" customFormat="1" x14ac:dyDescent="0.25">
      <c r="A554" s="161" t="s">
        <v>713</v>
      </c>
      <c r="B554" s="161" t="s">
        <v>779</v>
      </c>
      <c r="C554" s="180">
        <v>1677.75</v>
      </c>
      <c r="D554" s="181">
        <v>4.9217117580746976E-6</v>
      </c>
      <c r="E554" s="183"/>
      <c r="F554" s="164"/>
      <c r="G554" s="164"/>
    </row>
    <row r="555" spans="1:7" s="73" customFormat="1" x14ac:dyDescent="0.25">
      <c r="A555" s="161" t="s">
        <v>473</v>
      </c>
      <c r="B555" s="161" t="s">
        <v>780</v>
      </c>
      <c r="C555" s="180">
        <v>698637.6</v>
      </c>
      <c r="D555" s="181">
        <v>2.0494667802432348E-3</v>
      </c>
      <c r="E555" s="183"/>
      <c r="F555" s="164"/>
      <c r="G555" s="164"/>
    </row>
    <row r="556" spans="1:7" s="73" customFormat="1" x14ac:dyDescent="0.25">
      <c r="A556" s="161" t="s">
        <v>474</v>
      </c>
      <c r="B556" s="161" t="s">
        <v>781</v>
      </c>
      <c r="C556" s="180">
        <v>324358.02</v>
      </c>
      <c r="D556" s="181">
        <v>9.5151046393075723E-4</v>
      </c>
      <c r="E556" s="183"/>
      <c r="F556" s="164"/>
      <c r="G556" s="164"/>
    </row>
    <row r="557" spans="1:7" s="73" customFormat="1" x14ac:dyDescent="0.25">
      <c r="A557" s="161" t="s">
        <v>475</v>
      </c>
      <c r="B557" s="161" t="s">
        <v>782</v>
      </c>
      <c r="C557" s="180">
        <v>4783644.8</v>
      </c>
      <c r="D557" s="181">
        <v>1.4032913639465286E-2</v>
      </c>
      <c r="E557" s="183"/>
      <c r="F557" s="164"/>
      <c r="G557" s="164"/>
    </row>
    <row r="558" spans="1:7" s="73" customFormat="1" x14ac:dyDescent="0.25">
      <c r="A558" s="161" t="s">
        <v>476</v>
      </c>
      <c r="B558" s="161" t="s">
        <v>783</v>
      </c>
      <c r="C558" s="180">
        <v>2437046.66</v>
      </c>
      <c r="D558" s="181">
        <v>7.1491230525994164E-3</v>
      </c>
      <c r="E558" s="182"/>
      <c r="F558" s="164"/>
      <c r="G558" s="164"/>
    </row>
    <row r="559" spans="1:7" s="73" customFormat="1" ht="36" x14ac:dyDescent="0.25">
      <c r="A559" s="161" t="s">
        <v>477</v>
      </c>
      <c r="B559" s="161" t="s">
        <v>784</v>
      </c>
      <c r="C559" s="180">
        <v>11094704.26</v>
      </c>
      <c r="D559" s="181">
        <v>3.2546527437820556E-2</v>
      </c>
      <c r="E559" s="182" t="s">
        <v>458</v>
      </c>
      <c r="F559" s="164"/>
      <c r="G559" s="164"/>
    </row>
    <row r="560" spans="1:7" s="73" customFormat="1" x14ac:dyDescent="0.25">
      <c r="A560" s="18" t="s">
        <v>40</v>
      </c>
      <c r="B560" s="19" t="s">
        <v>41</v>
      </c>
      <c r="C560" s="20" t="s">
        <v>42</v>
      </c>
      <c r="D560" s="178" t="s">
        <v>73</v>
      </c>
      <c r="E560" s="179" t="s">
        <v>74</v>
      </c>
      <c r="F560" s="164"/>
      <c r="G560" s="164"/>
    </row>
    <row r="561" spans="1:7" s="73" customFormat="1" ht="36" x14ac:dyDescent="0.25">
      <c r="A561" s="161" t="s">
        <v>478</v>
      </c>
      <c r="B561" s="161" t="s">
        <v>785</v>
      </c>
      <c r="C561" s="180">
        <v>24638207.289999999</v>
      </c>
      <c r="D561" s="181">
        <v>7.2276652968007588E-2</v>
      </c>
      <c r="E561" s="183" t="s">
        <v>458</v>
      </c>
      <c r="F561" s="164"/>
      <c r="G561" s="164"/>
    </row>
    <row r="562" spans="1:7" s="73" customFormat="1" x14ac:dyDescent="0.25">
      <c r="A562" s="161" t="s">
        <v>479</v>
      </c>
      <c r="B562" s="161" t="s">
        <v>786</v>
      </c>
      <c r="C562" s="180">
        <v>551073.89</v>
      </c>
      <c r="D562" s="181">
        <v>1.6165858107471092E-3</v>
      </c>
      <c r="E562" s="183"/>
      <c r="F562" s="164"/>
      <c r="G562" s="164"/>
    </row>
    <row r="563" spans="1:7" s="73" customFormat="1" x14ac:dyDescent="0.25">
      <c r="A563" s="161" t="s">
        <v>480</v>
      </c>
      <c r="B563" s="161" t="s">
        <v>787</v>
      </c>
      <c r="C563" s="180">
        <v>94518.5</v>
      </c>
      <c r="D563" s="181">
        <v>2.7727183001375846E-4</v>
      </c>
      <c r="E563" s="182"/>
      <c r="F563" s="164"/>
      <c r="G563" s="164"/>
    </row>
    <row r="564" spans="1:7" s="73" customFormat="1" ht="36" x14ac:dyDescent="0.25">
      <c r="A564" s="161" t="s">
        <v>481</v>
      </c>
      <c r="B564" s="161" t="s">
        <v>788</v>
      </c>
      <c r="C564" s="180">
        <v>1959633.36</v>
      </c>
      <c r="D564" s="181">
        <v>5.7486219934003435E-3</v>
      </c>
      <c r="E564" s="182" t="s">
        <v>458</v>
      </c>
      <c r="F564" s="164"/>
      <c r="G564" s="164"/>
    </row>
    <row r="565" spans="1:7" s="73" customFormat="1" ht="36" x14ac:dyDescent="0.25">
      <c r="A565" s="161" t="s">
        <v>482</v>
      </c>
      <c r="B565" s="161" t="s">
        <v>789</v>
      </c>
      <c r="C565" s="180">
        <v>16975065.719999999</v>
      </c>
      <c r="D565" s="181">
        <v>4.9796680404240637E-2</v>
      </c>
      <c r="E565" s="183" t="s">
        <v>458</v>
      </c>
      <c r="F565" s="164"/>
      <c r="G565" s="164"/>
    </row>
    <row r="566" spans="1:7" s="73" customFormat="1" x14ac:dyDescent="0.25">
      <c r="A566" s="161" t="s">
        <v>714</v>
      </c>
      <c r="B566" s="161" t="s">
        <v>790</v>
      </c>
      <c r="C566" s="180">
        <v>108262.84</v>
      </c>
      <c r="D566" s="181">
        <v>3.175911146419667E-4</v>
      </c>
      <c r="E566" s="183"/>
      <c r="F566" s="164"/>
      <c r="G566" s="164"/>
    </row>
    <row r="567" spans="1:7" s="73" customFormat="1" x14ac:dyDescent="0.25">
      <c r="A567" s="161" t="s">
        <v>715</v>
      </c>
      <c r="B567" s="161" t="s">
        <v>791</v>
      </c>
      <c r="C567" s="180">
        <v>50169.78</v>
      </c>
      <c r="D567" s="181">
        <v>1.4717401050574924E-4</v>
      </c>
      <c r="E567" s="183"/>
      <c r="F567" s="164"/>
      <c r="G567" s="164"/>
    </row>
    <row r="568" spans="1:7" s="73" customFormat="1" x14ac:dyDescent="0.25">
      <c r="A568" s="161" t="s">
        <v>483</v>
      </c>
      <c r="B568" s="161" t="s">
        <v>792</v>
      </c>
      <c r="C568" s="180">
        <v>506996.66</v>
      </c>
      <c r="D568" s="181">
        <v>1.4872844123538069E-3</v>
      </c>
      <c r="E568" s="183"/>
      <c r="F568" s="164"/>
      <c r="G568" s="164"/>
    </row>
    <row r="569" spans="1:7" s="73" customFormat="1" x14ac:dyDescent="0.25">
      <c r="A569" s="161" t="s">
        <v>484</v>
      </c>
      <c r="B569" s="161" t="s">
        <v>793</v>
      </c>
      <c r="C569" s="180">
        <v>76919.210000000006</v>
      </c>
      <c r="D569" s="181">
        <v>2.256439757286943E-4</v>
      </c>
      <c r="E569" s="183"/>
      <c r="F569" s="164"/>
      <c r="G569" s="164"/>
    </row>
    <row r="570" spans="1:7" s="73" customFormat="1" x14ac:dyDescent="0.25">
      <c r="A570" s="161" t="s">
        <v>485</v>
      </c>
      <c r="B570" s="161" t="s">
        <v>794</v>
      </c>
      <c r="C570" s="180">
        <v>201672.39</v>
      </c>
      <c r="D570" s="181">
        <v>5.9160981859158167E-4</v>
      </c>
      <c r="E570" s="183"/>
      <c r="F570" s="164"/>
      <c r="G570" s="164"/>
    </row>
    <row r="571" spans="1:7" s="73" customFormat="1" x14ac:dyDescent="0.25">
      <c r="A571" s="161" t="s">
        <v>486</v>
      </c>
      <c r="B571" s="161" t="s">
        <v>795</v>
      </c>
      <c r="C571" s="180">
        <v>1012332.57</v>
      </c>
      <c r="D571" s="181">
        <v>2.9696969827751312E-3</v>
      </c>
      <c r="E571" s="183"/>
      <c r="F571" s="164"/>
      <c r="G571" s="164"/>
    </row>
    <row r="572" spans="1:7" s="73" customFormat="1" x14ac:dyDescent="0.25">
      <c r="A572" s="161" t="s">
        <v>716</v>
      </c>
      <c r="B572" s="161" t="s">
        <v>796</v>
      </c>
      <c r="C572" s="180">
        <v>2408.96</v>
      </c>
      <c r="D572" s="181">
        <v>7.0667302975601985E-6</v>
      </c>
      <c r="E572" s="183"/>
      <c r="F572" s="164"/>
      <c r="G572" s="164"/>
    </row>
    <row r="573" spans="1:7" s="73" customFormat="1" x14ac:dyDescent="0.25">
      <c r="A573" s="161" t="s">
        <v>487</v>
      </c>
      <c r="B573" s="161" t="s">
        <v>797</v>
      </c>
      <c r="C573" s="180">
        <v>645844.09</v>
      </c>
      <c r="D573" s="181">
        <v>1.8945960075315469E-3</v>
      </c>
      <c r="E573" s="183"/>
      <c r="F573" s="164"/>
      <c r="G573" s="164"/>
    </row>
    <row r="574" spans="1:7" s="73" customFormat="1" x14ac:dyDescent="0.25">
      <c r="A574" s="161" t="s">
        <v>488</v>
      </c>
      <c r="B574" s="161" t="s">
        <v>798</v>
      </c>
      <c r="C574" s="180">
        <v>216459.31</v>
      </c>
      <c r="D574" s="181">
        <v>6.3498753161778327E-4</v>
      </c>
      <c r="E574" s="183"/>
      <c r="F574" s="164"/>
      <c r="G574" s="164"/>
    </row>
    <row r="575" spans="1:7" s="73" customFormat="1" x14ac:dyDescent="0.25">
      <c r="A575" s="161" t="s">
        <v>489</v>
      </c>
      <c r="B575" s="161" t="s">
        <v>799</v>
      </c>
      <c r="C575" s="180">
        <v>2718846.29</v>
      </c>
      <c r="D575" s="181">
        <v>7.9757876643664245E-3</v>
      </c>
      <c r="E575" s="183"/>
      <c r="F575" s="164"/>
      <c r="G575" s="164"/>
    </row>
    <row r="576" spans="1:7" s="73" customFormat="1" x14ac:dyDescent="0.25">
      <c r="A576" s="161" t="s">
        <v>490</v>
      </c>
      <c r="B576" s="161" t="s">
        <v>800</v>
      </c>
      <c r="C576" s="180">
        <v>13367.69</v>
      </c>
      <c r="D576" s="181">
        <v>3.9214374639426348E-5</v>
      </c>
      <c r="E576" s="183"/>
      <c r="F576" s="164"/>
      <c r="G576" s="164"/>
    </row>
    <row r="577" spans="1:7" s="73" customFormat="1" x14ac:dyDescent="0.25">
      <c r="A577" s="161" t="s">
        <v>491</v>
      </c>
      <c r="B577" s="161" t="s">
        <v>801</v>
      </c>
      <c r="C577" s="180">
        <v>28565.17</v>
      </c>
      <c r="D577" s="181">
        <v>8.3796473288870574E-5</v>
      </c>
      <c r="E577" s="183"/>
      <c r="F577" s="164"/>
      <c r="G577" s="164"/>
    </row>
    <row r="578" spans="1:7" s="73" customFormat="1" x14ac:dyDescent="0.25">
      <c r="A578" s="161" t="s">
        <v>802</v>
      </c>
      <c r="B578" s="161" t="s">
        <v>803</v>
      </c>
      <c r="C578" s="180">
        <v>19660.78</v>
      </c>
      <c r="D578" s="181">
        <v>5.7675274682711871E-5</v>
      </c>
      <c r="E578" s="183"/>
      <c r="F578" s="164"/>
      <c r="G578" s="164"/>
    </row>
    <row r="579" spans="1:7" s="73" customFormat="1" x14ac:dyDescent="0.25">
      <c r="A579" s="161" t="s">
        <v>492</v>
      </c>
      <c r="B579" s="161" t="s">
        <v>804</v>
      </c>
      <c r="C579" s="180">
        <v>49209.06</v>
      </c>
      <c r="D579" s="181">
        <v>1.4435571998557787E-4</v>
      </c>
      <c r="E579" s="183"/>
      <c r="F579" s="164"/>
      <c r="G579" s="164"/>
    </row>
    <row r="580" spans="1:7" s="73" customFormat="1" x14ac:dyDescent="0.25">
      <c r="A580" s="161" t="s">
        <v>493</v>
      </c>
      <c r="B580" s="161" t="s">
        <v>805</v>
      </c>
      <c r="C580" s="180">
        <v>94137.98</v>
      </c>
      <c r="D580" s="181">
        <v>2.7615556730585647E-4</v>
      </c>
      <c r="E580" s="183"/>
      <c r="F580" s="164"/>
      <c r="G580" s="164"/>
    </row>
    <row r="581" spans="1:7" s="73" customFormat="1" x14ac:dyDescent="0.25">
      <c r="A581" s="161" t="s">
        <v>494</v>
      </c>
      <c r="B581" s="161" t="s">
        <v>806</v>
      </c>
      <c r="C581" s="180">
        <v>1813.43</v>
      </c>
      <c r="D581" s="181">
        <v>5.3197316366832956E-6</v>
      </c>
      <c r="E581" s="183"/>
      <c r="F581" s="164"/>
      <c r="G581" s="164"/>
    </row>
    <row r="582" spans="1:7" s="73" customFormat="1" x14ac:dyDescent="0.25">
      <c r="A582" s="161" t="s">
        <v>495</v>
      </c>
      <c r="B582" s="161" t="s">
        <v>807</v>
      </c>
      <c r="C582" s="180">
        <v>2893293.96</v>
      </c>
      <c r="D582" s="181">
        <v>8.4875332454170775E-3</v>
      </c>
      <c r="E582" s="183"/>
      <c r="F582" s="164"/>
      <c r="G582" s="164"/>
    </row>
    <row r="583" spans="1:7" s="73" customFormat="1" x14ac:dyDescent="0.25">
      <c r="A583" s="161" t="s">
        <v>496</v>
      </c>
      <c r="B583" s="161" t="s">
        <v>808</v>
      </c>
      <c r="C583" s="180">
        <v>1051137.9099999999</v>
      </c>
      <c r="D583" s="181">
        <v>3.0835331908836612E-3</v>
      </c>
      <c r="E583" s="183"/>
      <c r="F583" s="164"/>
      <c r="G583" s="164"/>
    </row>
    <row r="584" spans="1:7" s="73" customFormat="1" x14ac:dyDescent="0.25">
      <c r="A584" s="161" t="s">
        <v>497</v>
      </c>
      <c r="B584" s="161" t="s">
        <v>809</v>
      </c>
      <c r="C584" s="180">
        <v>3091.39</v>
      </c>
      <c r="D584" s="181">
        <v>9.0686517727876848E-6</v>
      </c>
      <c r="E584" s="183"/>
      <c r="F584" s="164"/>
      <c r="G584" s="164"/>
    </row>
    <row r="585" spans="1:7" s="73" customFormat="1" x14ac:dyDescent="0.25">
      <c r="A585" s="161" t="s">
        <v>717</v>
      </c>
      <c r="B585" s="161" t="s">
        <v>810</v>
      </c>
      <c r="C585" s="180">
        <v>427.83</v>
      </c>
      <c r="D585" s="181">
        <v>1.2550474990058696E-6</v>
      </c>
      <c r="E585" s="183"/>
      <c r="F585" s="164"/>
      <c r="G585" s="164"/>
    </row>
    <row r="586" spans="1:7" s="73" customFormat="1" x14ac:dyDescent="0.25">
      <c r="A586" s="161" t="s">
        <v>498</v>
      </c>
      <c r="B586" s="161" t="s">
        <v>811</v>
      </c>
      <c r="C586" s="180">
        <v>29474.45</v>
      </c>
      <c r="D586" s="181">
        <v>8.6463863583838339E-5</v>
      </c>
      <c r="E586" s="183"/>
      <c r="F586" s="164"/>
      <c r="G586" s="164"/>
    </row>
    <row r="587" spans="1:7" s="73" customFormat="1" x14ac:dyDescent="0.25">
      <c r="A587" s="161" t="s">
        <v>718</v>
      </c>
      <c r="B587" s="161" t="s">
        <v>812</v>
      </c>
      <c r="C587" s="180">
        <v>2441.23</v>
      </c>
      <c r="D587" s="181">
        <v>7.1613949606107549E-6</v>
      </c>
      <c r="E587" s="183"/>
      <c r="F587" s="164"/>
      <c r="G587" s="164"/>
    </row>
    <row r="588" spans="1:7" s="73" customFormat="1" x14ac:dyDescent="0.25">
      <c r="A588" s="161" t="s">
        <v>719</v>
      </c>
      <c r="B588" s="161" t="s">
        <v>812</v>
      </c>
      <c r="C588" s="180">
        <v>42712.58</v>
      </c>
      <c r="D588" s="181">
        <v>1.2529817148186926E-4</v>
      </c>
      <c r="E588" s="183"/>
      <c r="F588" s="164"/>
      <c r="G588" s="164"/>
    </row>
    <row r="589" spans="1:7" s="73" customFormat="1" x14ac:dyDescent="0.25">
      <c r="A589" s="161" t="s">
        <v>499</v>
      </c>
      <c r="B589" s="161" t="s">
        <v>813</v>
      </c>
      <c r="C589" s="180">
        <v>105709.12</v>
      </c>
      <c r="D589" s="181">
        <v>3.1009972811189341E-4</v>
      </c>
      <c r="E589" s="183"/>
      <c r="F589" s="164"/>
      <c r="G589" s="164"/>
    </row>
    <row r="590" spans="1:7" s="73" customFormat="1" x14ac:dyDescent="0.25">
      <c r="A590" s="161" t="s">
        <v>720</v>
      </c>
      <c r="B590" s="161" t="s">
        <v>814</v>
      </c>
      <c r="C590" s="180">
        <v>6960</v>
      </c>
      <c r="D590" s="181">
        <v>2.0417293301266515E-5</v>
      </c>
      <c r="E590" s="183"/>
      <c r="F590" s="164"/>
      <c r="G590" s="164"/>
    </row>
    <row r="591" spans="1:7" s="73" customFormat="1" x14ac:dyDescent="0.25">
      <c r="A591" s="161" t="s">
        <v>721</v>
      </c>
      <c r="B591" s="161" t="s">
        <v>815</v>
      </c>
      <c r="C591" s="180">
        <v>20183.400000000001</v>
      </c>
      <c r="D591" s="181">
        <v>5.9208390462181406E-5</v>
      </c>
      <c r="E591" s="183"/>
      <c r="F591" s="164"/>
      <c r="G591" s="164"/>
    </row>
    <row r="592" spans="1:7" s="73" customFormat="1" x14ac:dyDescent="0.25">
      <c r="A592" s="161" t="s">
        <v>500</v>
      </c>
      <c r="B592" s="161" t="s">
        <v>816</v>
      </c>
      <c r="C592" s="180">
        <v>746352</v>
      </c>
      <c r="D592" s="181">
        <v>2.1894378864923659E-3</v>
      </c>
      <c r="E592" s="183"/>
      <c r="F592" s="164"/>
      <c r="G592" s="164"/>
    </row>
    <row r="593" spans="1:7" s="73" customFormat="1" x14ac:dyDescent="0.25">
      <c r="A593" s="161" t="s">
        <v>817</v>
      </c>
      <c r="B593" s="161" t="s">
        <v>818</v>
      </c>
      <c r="C593" s="180">
        <v>17080</v>
      </c>
      <c r="D593" s="181">
        <v>5.0104507124372423E-5</v>
      </c>
      <c r="E593" s="183"/>
      <c r="F593" s="164"/>
      <c r="G593" s="164"/>
    </row>
    <row r="594" spans="1:7" s="73" customFormat="1" x14ac:dyDescent="0.25">
      <c r="A594" s="161" t="s">
        <v>501</v>
      </c>
      <c r="B594" s="161" t="s">
        <v>819</v>
      </c>
      <c r="C594" s="180">
        <v>234636</v>
      </c>
      <c r="D594" s="181">
        <v>6.8830919986148989E-4</v>
      </c>
      <c r="E594" s="183"/>
      <c r="F594" s="164"/>
      <c r="G594" s="164"/>
    </row>
    <row r="595" spans="1:7" s="73" customFormat="1" x14ac:dyDescent="0.25">
      <c r="A595" s="161" t="s">
        <v>502</v>
      </c>
      <c r="B595" s="161" t="s">
        <v>820</v>
      </c>
      <c r="C595" s="180">
        <v>324141.52</v>
      </c>
      <c r="D595" s="181">
        <v>9.5087535703424516E-4</v>
      </c>
      <c r="E595" s="183"/>
      <c r="F595" s="164"/>
      <c r="G595" s="164"/>
    </row>
    <row r="596" spans="1:7" s="73" customFormat="1" x14ac:dyDescent="0.25">
      <c r="A596" s="161" t="s">
        <v>503</v>
      </c>
      <c r="B596" s="161" t="s">
        <v>821</v>
      </c>
      <c r="C596" s="180">
        <v>638405.23</v>
      </c>
      <c r="D596" s="181">
        <v>1.8727739692489236E-3</v>
      </c>
      <c r="E596" s="183"/>
      <c r="F596" s="164"/>
      <c r="G596" s="164"/>
    </row>
    <row r="597" spans="1:7" s="73" customFormat="1" x14ac:dyDescent="0.25">
      <c r="A597" s="161" t="s">
        <v>504</v>
      </c>
      <c r="B597" s="161" t="s">
        <v>822</v>
      </c>
      <c r="C597" s="180">
        <v>9409.7999999999993</v>
      </c>
      <c r="D597" s="181">
        <v>2.7603828521014026E-5</v>
      </c>
      <c r="E597" s="183"/>
      <c r="F597" s="164"/>
      <c r="G597" s="164"/>
    </row>
    <row r="598" spans="1:7" s="73" customFormat="1" x14ac:dyDescent="0.25">
      <c r="A598" s="161" t="s">
        <v>505</v>
      </c>
      <c r="B598" s="161" t="s">
        <v>823</v>
      </c>
      <c r="C598" s="180">
        <v>4320</v>
      </c>
      <c r="D598" s="181">
        <v>1.2672802738717148E-5</v>
      </c>
      <c r="E598" s="183"/>
      <c r="F598" s="164"/>
      <c r="G598" s="164"/>
    </row>
    <row r="599" spans="1:7" s="73" customFormat="1" x14ac:dyDescent="0.25">
      <c r="A599" s="161" t="s">
        <v>506</v>
      </c>
      <c r="B599" s="161" t="s">
        <v>824</v>
      </c>
      <c r="C599" s="180">
        <v>618203.73</v>
      </c>
      <c r="D599" s="181">
        <v>1.8135124820900822E-3</v>
      </c>
      <c r="E599" s="183"/>
      <c r="F599" s="164"/>
      <c r="G599" s="164"/>
    </row>
    <row r="600" spans="1:7" s="73" customFormat="1" x14ac:dyDescent="0.25">
      <c r="A600" s="161" t="s">
        <v>507</v>
      </c>
      <c r="B600" s="161" t="s">
        <v>825</v>
      </c>
      <c r="C600" s="180">
        <v>76863.81</v>
      </c>
      <c r="D600" s="181">
        <v>2.2548145876764684E-4</v>
      </c>
      <c r="E600" s="183"/>
      <c r="F600" s="164"/>
      <c r="G600" s="164"/>
    </row>
    <row r="601" spans="1:7" s="73" customFormat="1" x14ac:dyDescent="0.25">
      <c r="A601" s="161" t="s">
        <v>508</v>
      </c>
      <c r="B601" s="161" t="s">
        <v>826</v>
      </c>
      <c r="C601" s="180">
        <v>138872.29999999999</v>
      </c>
      <c r="D601" s="181">
        <v>4.0738455179906228E-4</v>
      </c>
      <c r="E601" s="183"/>
      <c r="F601" s="164"/>
      <c r="G601" s="164"/>
    </row>
    <row r="602" spans="1:7" s="73" customFormat="1" x14ac:dyDescent="0.25">
      <c r="A602" s="161" t="s">
        <v>509</v>
      </c>
      <c r="B602" s="161" t="s">
        <v>827</v>
      </c>
      <c r="C602" s="180">
        <v>216677.79</v>
      </c>
      <c r="D602" s="181">
        <v>6.3562844688221738E-4</v>
      </c>
      <c r="E602" s="183"/>
      <c r="F602" s="164"/>
      <c r="G602" s="164"/>
    </row>
    <row r="603" spans="1:7" s="73" customFormat="1" x14ac:dyDescent="0.25">
      <c r="A603" s="161" t="s">
        <v>510</v>
      </c>
      <c r="B603" s="161" t="s">
        <v>828</v>
      </c>
      <c r="C603" s="180">
        <v>405435</v>
      </c>
      <c r="D603" s="181">
        <v>1.1893513375860617E-3</v>
      </c>
      <c r="E603" s="183"/>
      <c r="F603" s="164"/>
      <c r="G603" s="164"/>
    </row>
    <row r="604" spans="1:7" s="73" customFormat="1" x14ac:dyDescent="0.25">
      <c r="A604" s="161" t="s">
        <v>511</v>
      </c>
      <c r="B604" s="161" t="s">
        <v>829</v>
      </c>
      <c r="C604" s="180">
        <v>195913.58</v>
      </c>
      <c r="D604" s="181">
        <v>5.7471623916108348E-4</v>
      </c>
      <c r="E604" s="183"/>
      <c r="F604" s="164"/>
      <c r="G604" s="164"/>
    </row>
    <row r="605" spans="1:7" s="73" customFormat="1" x14ac:dyDescent="0.25">
      <c r="A605" s="161" t="s">
        <v>830</v>
      </c>
      <c r="B605" s="161" t="s">
        <v>831</v>
      </c>
      <c r="C605" s="180"/>
      <c r="D605" s="181">
        <v>0</v>
      </c>
      <c r="E605" s="183"/>
      <c r="F605" s="164"/>
      <c r="G605" s="164"/>
    </row>
    <row r="606" spans="1:7" s="73" customFormat="1" x14ac:dyDescent="0.25">
      <c r="A606" s="161" t="s">
        <v>512</v>
      </c>
      <c r="B606" s="161" t="s">
        <v>832</v>
      </c>
      <c r="C606" s="180">
        <v>91582</v>
      </c>
      <c r="D606" s="181">
        <v>2.6865755102249857E-4</v>
      </c>
      <c r="E606" s="183"/>
      <c r="F606" s="164"/>
      <c r="G606" s="164"/>
    </row>
    <row r="607" spans="1:7" s="73" customFormat="1" x14ac:dyDescent="0.25">
      <c r="A607" s="161" t="s">
        <v>722</v>
      </c>
      <c r="B607" s="161" t="s">
        <v>833</v>
      </c>
      <c r="C607" s="180">
        <v>647668.88</v>
      </c>
      <c r="D607" s="181">
        <v>1.8999490639458026E-3</v>
      </c>
      <c r="E607" s="183"/>
      <c r="F607" s="164"/>
      <c r="G607" s="164"/>
    </row>
    <row r="608" spans="1:7" s="73" customFormat="1" x14ac:dyDescent="0.25">
      <c r="A608" s="161" t="s">
        <v>513</v>
      </c>
      <c r="B608" s="161" t="s">
        <v>834</v>
      </c>
      <c r="C608" s="180">
        <v>497343</v>
      </c>
      <c r="D608" s="181">
        <v>1.458965215852269E-3</v>
      </c>
      <c r="E608" s="183"/>
      <c r="F608" s="164"/>
      <c r="G608" s="164"/>
    </row>
    <row r="609" spans="1:7" s="73" customFormat="1" x14ac:dyDescent="0.25">
      <c r="A609" s="161" t="s">
        <v>514</v>
      </c>
      <c r="B609" s="161" t="s">
        <v>835</v>
      </c>
      <c r="C609" s="180">
        <v>195979.68</v>
      </c>
      <c r="D609" s="181">
        <v>5.749101447770625E-4</v>
      </c>
      <c r="E609" s="183"/>
      <c r="F609" s="164"/>
      <c r="G609" s="164"/>
    </row>
    <row r="610" spans="1:7" s="73" customFormat="1" x14ac:dyDescent="0.25">
      <c r="A610" s="161" t="s">
        <v>515</v>
      </c>
      <c r="B610" s="161" t="s">
        <v>836</v>
      </c>
      <c r="C610" s="180">
        <v>217564.48</v>
      </c>
      <c r="D610" s="181">
        <v>6.3822956897953051E-4</v>
      </c>
      <c r="E610" s="183"/>
      <c r="F610" s="164"/>
      <c r="G610" s="164"/>
    </row>
    <row r="611" spans="1:7" s="73" customFormat="1" x14ac:dyDescent="0.25">
      <c r="A611" s="161" t="s">
        <v>516</v>
      </c>
      <c r="B611" s="161" t="s">
        <v>837</v>
      </c>
      <c r="C611" s="180">
        <v>400200</v>
      </c>
      <c r="D611" s="181">
        <v>1.1739943648228245E-3</v>
      </c>
      <c r="E611" s="183"/>
      <c r="F611" s="164"/>
      <c r="G611" s="164"/>
    </row>
    <row r="612" spans="1:7" s="73" customFormat="1" x14ac:dyDescent="0.25">
      <c r="A612" s="161" t="s">
        <v>723</v>
      </c>
      <c r="B612" s="161" t="s">
        <v>838</v>
      </c>
      <c r="C612" s="180">
        <v>234351.35999999999</v>
      </c>
      <c r="D612" s="181">
        <v>6.8747420296992774E-4</v>
      </c>
      <c r="E612" s="183"/>
      <c r="F612" s="164"/>
      <c r="G612" s="164"/>
    </row>
    <row r="613" spans="1:7" s="73" customFormat="1" x14ac:dyDescent="0.25">
      <c r="A613" s="161" t="s">
        <v>517</v>
      </c>
      <c r="B613" s="161" t="s">
        <v>839</v>
      </c>
      <c r="C613" s="180">
        <v>1246531.5</v>
      </c>
      <c r="D613" s="181">
        <v>3.6567240294206466E-3</v>
      </c>
      <c r="E613" s="183"/>
      <c r="F613" s="164"/>
      <c r="G613" s="164"/>
    </row>
    <row r="614" spans="1:7" s="73" customFormat="1" x14ac:dyDescent="0.25">
      <c r="A614" s="161" t="s">
        <v>518</v>
      </c>
      <c r="B614" s="161" t="s">
        <v>840</v>
      </c>
      <c r="C614" s="180">
        <v>548189.91</v>
      </c>
      <c r="D614" s="181">
        <v>1.6081256001817376E-3</v>
      </c>
      <c r="E614" s="183"/>
      <c r="F614" s="164"/>
      <c r="G614" s="164"/>
    </row>
    <row r="615" spans="1:7" s="73" customFormat="1" x14ac:dyDescent="0.25">
      <c r="A615" s="161" t="s">
        <v>724</v>
      </c>
      <c r="B615" s="161" t="s">
        <v>841</v>
      </c>
      <c r="C615" s="180">
        <v>221052.1</v>
      </c>
      <c r="D615" s="181">
        <v>6.4846056904610571E-4</v>
      </c>
      <c r="E615" s="183"/>
      <c r="F615" s="164"/>
      <c r="G615" s="164"/>
    </row>
    <row r="616" spans="1:7" s="73" customFormat="1" x14ac:dyDescent="0.25">
      <c r="A616" s="18" t="s">
        <v>40</v>
      </c>
      <c r="B616" s="19" t="s">
        <v>41</v>
      </c>
      <c r="C616" s="20" t="s">
        <v>42</v>
      </c>
      <c r="D616" s="178" t="s">
        <v>73</v>
      </c>
      <c r="E616" s="179" t="s">
        <v>74</v>
      </c>
      <c r="F616" s="164"/>
      <c r="G616" s="164"/>
    </row>
    <row r="617" spans="1:7" s="73" customFormat="1" x14ac:dyDescent="0.25">
      <c r="A617" s="161" t="s">
        <v>519</v>
      </c>
      <c r="B617" s="161" t="s">
        <v>842</v>
      </c>
      <c r="C617" s="180">
        <v>61932.12</v>
      </c>
      <c r="D617" s="181">
        <v>1.8167906017374052E-4</v>
      </c>
      <c r="E617" s="183"/>
      <c r="F617" s="164"/>
      <c r="G617" s="164"/>
    </row>
    <row r="618" spans="1:7" s="73" customFormat="1" x14ac:dyDescent="0.25">
      <c r="A618" s="161" t="s">
        <v>520</v>
      </c>
      <c r="B618" s="161" t="s">
        <v>843</v>
      </c>
      <c r="C618" s="180">
        <v>92521.600000000006</v>
      </c>
      <c r="D618" s="181">
        <v>2.7141388561816954E-4</v>
      </c>
      <c r="E618" s="183"/>
      <c r="F618" s="164"/>
      <c r="G618" s="164"/>
    </row>
    <row r="619" spans="1:7" s="73" customFormat="1" x14ac:dyDescent="0.25">
      <c r="A619" s="161" t="s">
        <v>521</v>
      </c>
      <c r="B619" s="161" t="s">
        <v>844</v>
      </c>
      <c r="C619" s="180">
        <v>389848.92</v>
      </c>
      <c r="D619" s="181">
        <v>1.1436292733939635E-3</v>
      </c>
      <c r="E619" s="183"/>
      <c r="F619" s="164"/>
      <c r="G619" s="164"/>
    </row>
    <row r="620" spans="1:7" s="73" customFormat="1" x14ac:dyDescent="0.25">
      <c r="A620" s="161" t="s">
        <v>522</v>
      </c>
      <c r="B620" s="161" t="s">
        <v>845</v>
      </c>
      <c r="C620" s="180">
        <v>62108.26</v>
      </c>
      <c r="D620" s="181">
        <v>1.8219577023725848E-4</v>
      </c>
      <c r="E620" s="183"/>
      <c r="F620" s="164"/>
      <c r="G620" s="164"/>
    </row>
    <row r="621" spans="1:7" s="73" customFormat="1" x14ac:dyDescent="0.25">
      <c r="A621" s="161" t="s">
        <v>725</v>
      </c>
      <c r="B621" s="161" t="s">
        <v>846</v>
      </c>
      <c r="C621" s="180">
        <v>164208.53</v>
      </c>
      <c r="D621" s="181">
        <v>4.8170886775572146E-4</v>
      </c>
      <c r="E621" s="183"/>
      <c r="F621" s="164"/>
      <c r="G621" s="164"/>
    </row>
    <row r="622" spans="1:7" s="73" customFormat="1" x14ac:dyDescent="0.25">
      <c r="A622" s="161" t="s">
        <v>523</v>
      </c>
      <c r="B622" s="161" t="s">
        <v>847</v>
      </c>
      <c r="C622" s="180">
        <v>21882.81</v>
      </c>
      <c r="D622" s="181">
        <v>6.4193642245098832E-5</v>
      </c>
      <c r="E622" s="183"/>
      <c r="F622" s="164"/>
      <c r="G622" s="164"/>
    </row>
    <row r="623" spans="1:7" s="73" customFormat="1" x14ac:dyDescent="0.25">
      <c r="A623" s="161" t="s">
        <v>524</v>
      </c>
      <c r="B623" s="161" t="s">
        <v>848</v>
      </c>
      <c r="C623" s="180">
        <v>162261.31</v>
      </c>
      <c r="D623" s="181">
        <v>4.7599666059162775E-4</v>
      </c>
      <c r="E623" s="183"/>
      <c r="F623" s="164"/>
      <c r="G623" s="164"/>
    </row>
    <row r="624" spans="1:7" s="73" customFormat="1" x14ac:dyDescent="0.25">
      <c r="A624" s="161" t="s">
        <v>525</v>
      </c>
      <c r="B624" s="161" t="s">
        <v>849</v>
      </c>
      <c r="C624" s="180">
        <v>101274.29</v>
      </c>
      <c r="D624" s="181">
        <v>2.9709006936889687E-4</v>
      </c>
      <c r="E624" s="183"/>
      <c r="F624" s="164"/>
      <c r="G624" s="164"/>
    </row>
    <row r="625" spans="1:7" s="73" customFormat="1" x14ac:dyDescent="0.25">
      <c r="A625" s="161" t="s">
        <v>526</v>
      </c>
      <c r="B625" s="161" t="s">
        <v>850</v>
      </c>
      <c r="C625" s="180">
        <v>179557.68</v>
      </c>
      <c r="D625" s="181">
        <v>5.2673589325502243E-4</v>
      </c>
      <c r="E625" s="183"/>
      <c r="F625" s="164"/>
      <c r="G625" s="164"/>
    </row>
    <row r="626" spans="1:7" s="73" customFormat="1" x14ac:dyDescent="0.25">
      <c r="A626" s="161" t="s">
        <v>527</v>
      </c>
      <c r="B626" s="161" t="s">
        <v>851</v>
      </c>
      <c r="C626" s="180">
        <v>92213.18</v>
      </c>
      <c r="D626" s="181">
        <v>2.7050912964116135E-4</v>
      </c>
      <c r="E626" s="183"/>
      <c r="F626" s="164"/>
      <c r="G626" s="164"/>
    </row>
    <row r="627" spans="1:7" s="73" customFormat="1" x14ac:dyDescent="0.25">
      <c r="A627" s="161" t="s">
        <v>726</v>
      </c>
      <c r="B627" s="161" t="s">
        <v>852</v>
      </c>
      <c r="C627" s="180">
        <v>76308.52</v>
      </c>
      <c r="D627" s="181">
        <v>2.238525049174658E-4</v>
      </c>
      <c r="E627" s="183"/>
      <c r="F627" s="164"/>
      <c r="G627" s="164"/>
    </row>
    <row r="628" spans="1:7" s="73" customFormat="1" x14ac:dyDescent="0.25">
      <c r="A628" s="161" t="s">
        <v>528</v>
      </c>
      <c r="B628" s="161" t="s">
        <v>853</v>
      </c>
      <c r="C628" s="180">
        <v>1193206.8999999999</v>
      </c>
      <c r="D628" s="181">
        <v>3.5002952940222675E-3</v>
      </c>
      <c r="E628" s="183"/>
      <c r="F628" s="164"/>
      <c r="G628" s="164"/>
    </row>
    <row r="629" spans="1:7" s="73" customFormat="1" x14ac:dyDescent="0.25">
      <c r="A629" s="161" t="s">
        <v>529</v>
      </c>
      <c r="B629" s="161" t="s">
        <v>854</v>
      </c>
      <c r="C629" s="180">
        <v>107546.5</v>
      </c>
      <c r="D629" s="181">
        <v>3.1548971753227862E-4</v>
      </c>
      <c r="E629" s="183"/>
      <c r="F629" s="164"/>
      <c r="G629" s="164"/>
    </row>
    <row r="630" spans="1:7" s="73" customFormat="1" x14ac:dyDescent="0.25">
      <c r="A630" s="161" t="s">
        <v>530</v>
      </c>
      <c r="B630" s="161" t="s">
        <v>855</v>
      </c>
      <c r="C630" s="180">
        <v>185714.85</v>
      </c>
      <c r="D630" s="181">
        <v>5.4479806937510287E-4</v>
      </c>
      <c r="E630" s="183"/>
      <c r="F630" s="164"/>
      <c r="G630" s="164"/>
    </row>
    <row r="631" spans="1:7" s="73" customFormat="1" x14ac:dyDescent="0.25">
      <c r="A631" s="161" t="s">
        <v>531</v>
      </c>
      <c r="B631" s="161" t="s">
        <v>856</v>
      </c>
      <c r="C631" s="180">
        <v>47247.199999999997</v>
      </c>
      <c r="D631" s="181">
        <v>1.3860056610109185E-4</v>
      </c>
      <c r="E631" s="183"/>
      <c r="F631" s="164"/>
      <c r="G631" s="164"/>
    </row>
    <row r="632" spans="1:7" s="73" customFormat="1" x14ac:dyDescent="0.25">
      <c r="A632" s="161" t="s">
        <v>532</v>
      </c>
      <c r="B632" s="161" t="s">
        <v>857</v>
      </c>
      <c r="C632" s="180">
        <v>8604170.6600000001</v>
      </c>
      <c r="D632" s="181">
        <v>2.5240499422323547E-2</v>
      </c>
      <c r="E632" s="183"/>
      <c r="F632" s="164"/>
      <c r="G632" s="164"/>
    </row>
    <row r="633" spans="1:7" s="73" customFormat="1" x14ac:dyDescent="0.25">
      <c r="A633" s="161" t="s">
        <v>533</v>
      </c>
      <c r="B633" s="161" t="s">
        <v>858</v>
      </c>
      <c r="C633" s="180">
        <v>1148365.28</v>
      </c>
      <c r="D633" s="181">
        <v>3.368751542924001E-3</v>
      </c>
      <c r="E633" s="183"/>
      <c r="F633" s="164"/>
      <c r="G633" s="164"/>
    </row>
    <row r="634" spans="1:7" s="73" customFormat="1" x14ac:dyDescent="0.25">
      <c r="A634" s="161" t="s">
        <v>534</v>
      </c>
      <c r="B634" s="161" t="s">
        <v>859</v>
      </c>
      <c r="C634" s="180">
        <v>302980.40000000002</v>
      </c>
      <c r="D634" s="181">
        <v>8.8879880622630024E-4</v>
      </c>
      <c r="E634" s="183"/>
      <c r="F634" s="164"/>
      <c r="G634" s="164"/>
    </row>
    <row r="635" spans="1:7" s="73" customFormat="1" x14ac:dyDescent="0.25">
      <c r="A635" s="161" t="s">
        <v>535</v>
      </c>
      <c r="B635" s="161" t="s">
        <v>860</v>
      </c>
      <c r="C635" s="180">
        <v>1189.9000000000001</v>
      </c>
      <c r="D635" s="181">
        <v>3.490594439536929E-6</v>
      </c>
      <c r="E635" s="183"/>
      <c r="F635" s="164"/>
      <c r="G635" s="164"/>
    </row>
    <row r="636" spans="1:7" s="73" customFormat="1" x14ac:dyDescent="0.25">
      <c r="A636" s="161" t="s">
        <v>536</v>
      </c>
      <c r="B636" s="161" t="s">
        <v>861</v>
      </c>
      <c r="C636" s="180">
        <v>590687.31999999995</v>
      </c>
      <c r="D636" s="181">
        <v>1.7327925663475673E-3</v>
      </c>
      <c r="E636" s="183"/>
      <c r="F636" s="164"/>
      <c r="G636" s="164"/>
    </row>
    <row r="637" spans="1:7" s="73" customFormat="1" x14ac:dyDescent="0.25">
      <c r="A637" s="161" t="s">
        <v>537</v>
      </c>
      <c r="B637" s="161" t="s">
        <v>862</v>
      </c>
      <c r="C637" s="180">
        <v>146043.35</v>
      </c>
      <c r="D637" s="181">
        <v>4.2842096431745992E-4</v>
      </c>
      <c r="E637" s="183"/>
      <c r="F637" s="164"/>
      <c r="G637" s="164"/>
    </row>
    <row r="638" spans="1:7" s="73" customFormat="1" x14ac:dyDescent="0.25">
      <c r="A638" s="161" t="s">
        <v>538</v>
      </c>
      <c r="B638" s="161" t="s">
        <v>863</v>
      </c>
      <c r="C638" s="180">
        <v>111360</v>
      </c>
      <c r="D638" s="181">
        <v>3.2667669282026424E-4</v>
      </c>
      <c r="E638" s="183"/>
      <c r="F638" s="164"/>
      <c r="G638" s="164"/>
    </row>
    <row r="639" spans="1:7" s="73" customFormat="1" x14ac:dyDescent="0.25">
      <c r="A639" s="161" t="s">
        <v>539</v>
      </c>
      <c r="B639" s="161" t="s">
        <v>864</v>
      </c>
      <c r="C639" s="180">
        <v>135853</v>
      </c>
      <c r="D639" s="181">
        <v>3.98527377421977E-4</v>
      </c>
      <c r="E639" s="183"/>
      <c r="F639" s="164"/>
      <c r="G639" s="164"/>
    </row>
    <row r="640" spans="1:7" s="73" customFormat="1" x14ac:dyDescent="0.25">
      <c r="A640" s="161" t="s">
        <v>540</v>
      </c>
      <c r="B640" s="161" t="s">
        <v>865</v>
      </c>
      <c r="C640" s="180">
        <v>20474.8</v>
      </c>
      <c r="D640" s="181">
        <v>6.0063217943214315E-5</v>
      </c>
      <c r="E640" s="183"/>
      <c r="F640" s="164"/>
      <c r="G640" s="164"/>
    </row>
    <row r="641" spans="1:7" s="73" customFormat="1" x14ac:dyDescent="0.25">
      <c r="A641" s="161" t="s">
        <v>541</v>
      </c>
      <c r="B641" s="161" t="s">
        <v>866</v>
      </c>
      <c r="C641" s="180">
        <v>3367341.69</v>
      </c>
      <c r="D641" s="181">
        <v>9.8781613405621357E-3</v>
      </c>
      <c r="E641" s="183"/>
      <c r="F641" s="164"/>
      <c r="G641" s="164"/>
    </row>
    <row r="642" spans="1:7" s="73" customFormat="1" x14ac:dyDescent="0.25">
      <c r="A642" s="161" t="s">
        <v>542</v>
      </c>
      <c r="B642" s="161" t="s">
        <v>867</v>
      </c>
      <c r="C642" s="180">
        <v>43160.44</v>
      </c>
      <c r="D642" s="181">
        <v>1.2661197736949932E-4</v>
      </c>
      <c r="E642" s="183"/>
      <c r="F642" s="164"/>
      <c r="G642" s="164"/>
    </row>
    <row r="643" spans="1:7" s="73" customFormat="1" x14ac:dyDescent="0.25">
      <c r="A643" s="161" t="s">
        <v>543</v>
      </c>
      <c r="B643" s="161" t="s">
        <v>868</v>
      </c>
      <c r="C643" s="180">
        <v>1684777.8</v>
      </c>
      <c r="D643" s="181">
        <v>4.9423279439745026E-3</v>
      </c>
      <c r="E643" s="183"/>
      <c r="F643" s="164"/>
      <c r="G643" s="164"/>
    </row>
    <row r="644" spans="1:7" s="73" customFormat="1" x14ac:dyDescent="0.25">
      <c r="A644" s="161" t="s">
        <v>544</v>
      </c>
      <c r="B644" s="161" t="s">
        <v>869</v>
      </c>
      <c r="C644" s="180">
        <v>6357523.54</v>
      </c>
      <c r="D644" s="181">
        <v>1.8649917066937669E-2</v>
      </c>
      <c r="E644" s="183"/>
      <c r="F644" s="164"/>
      <c r="G644" s="164"/>
    </row>
    <row r="645" spans="1:7" s="73" customFormat="1" x14ac:dyDescent="0.25">
      <c r="A645" s="161" t="s">
        <v>545</v>
      </c>
      <c r="B645" s="161" t="s">
        <v>870</v>
      </c>
      <c r="C645" s="180">
        <v>9306373.3599999994</v>
      </c>
      <c r="D645" s="181">
        <v>2.7300424491697287E-2</v>
      </c>
      <c r="E645" s="183"/>
      <c r="F645" s="164"/>
      <c r="G645" s="164"/>
    </row>
    <row r="646" spans="1:7" s="73" customFormat="1" x14ac:dyDescent="0.25">
      <c r="A646" s="161" t="s">
        <v>546</v>
      </c>
      <c r="B646" s="161" t="s">
        <v>871</v>
      </c>
      <c r="C646" s="180">
        <v>934985.95</v>
      </c>
      <c r="D646" s="181">
        <v>2.7427991916254752E-3</v>
      </c>
      <c r="E646" s="183"/>
      <c r="F646" s="164"/>
      <c r="G646" s="164"/>
    </row>
    <row r="647" spans="1:7" s="73" customFormat="1" x14ac:dyDescent="0.25">
      <c r="A647" s="161" t="s">
        <v>547</v>
      </c>
      <c r="B647" s="161" t="s">
        <v>872</v>
      </c>
      <c r="C647" s="180">
        <v>1207153.67</v>
      </c>
      <c r="D647" s="181">
        <v>3.5412084109325125E-3</v>
      </c>
      <c r="E647" s="183"/>
      <c r="F647" s="164"/>
      <c r="G647" s="164"/>
    </row>
    <row r="648" spans="1:7" s="73" customFormat="1" x14ac:dyDescent="0.25">
      <c r="A648" s="161" t="s">
        <v>548</v>
      </c>
      <c r="B648" s="161" t="s">
        <v>873</v>
      </c>
      <c r="C648" s="180">
        <v>1090818.44</v>
      </c>
      <c r="D648" s="181">
        <v>3.1999367856192511E-3</v>
      </c>
      <c r="E648" s="183"/>
      <c r="F648" s="164"/>
      <c r="G648" s="164"/>
    </row>
    <row r="649" spans="1:7" s="73" customFormat="1" x14ac:dyDescent="0.25">
      <c r="A649" s="161" t="s">
        <v>549</v>
      </c>
      <c r="B649" s="161" t="s">
        <v>874</v>
      </c>
      <c r="C649" s="180">
        <v>717</v>
      </c>
      <c r="D649" s="181">
        <v>2.1033332323287488E-6</v>
      </c>
      <c r="E649" s="183"/>
      <c r="F649" s="164"/>
      <c r="G649" s="164"/>
    </row>
    <row r="650" spans="1:7" s="73" customFormat="1" x14ac:dyDescent="0.25">
      <c r="A650" s="161" t="s">
        <v>875</v>
      </c>
      <c r="B650" s="161" t="s">
        <v>876</v>
      </c>
      <c r="C650" s="180">
        <v>4242</v>
      </c>
      <c r="D650" s="181">
        <v>1.2443988244823642E-5</v>
      </c>
      <c r="E650" s="183"/>
      <c r="F650" s="164"/>
      <c r="G650" s="164"/>
    </row>
    <row r="651" spans="1:7" s="73" customFormat="1" x14ac:dyDescent="0.25">
      <c r="A651" s="161" t="s">
        <v>550</v>
      </c>
      <c r="B651" s="161" t="s">
        <v>877</v>
      </c>
      <c r="C651" s="180">
        <v>4117680.31</v>
      </c>
      <c r="D651" s="181">
        <v>1.2079294053178164E-2</v>
      </c>
      <c r="E651" s="183"/>
      <c r="F651" s="164"/>
      <c r="G651" s="164"/>
    </row>
    <row r="652" spans="1:7" s="73" customFormat="1" x14ac:dyDescent="0.25">
      <c r="A652" s="161" t="s">
        <v>551</v>
      </c>
      <c r="B652" s="161" t="s">
        <v>878</v>
      </c>
      <c r="C652" s="180">
        <v>330628.90999999997</v>
      </c>
      <c r="D652" s="181">
        <v>9.6990623984885755E-4</v>
      </c>
      <c r="E652" s="183"/>
      <c r="F652" s="164"/>
      <c r="G652" s="164"/>
    </row>
    <row r="653" spans="1:7" s="73" customFormat="1" x14ac:dyDescent="0.25">
      <c r="A653" s="161" t="s">
        <v>552</v>
      </c>
      <c r="B653" s="161" t="s">
        <v>879</v>
      </c>
      <c r="C653" s="180">
        <v>14130688.24</v>
      </c>
      <c r="D653" s="181">
        <v>4.1452644589775503E-2</v>
      </c>
      <c r="E653" s="183"/>
      <c r="F653" s="164"/>
      <c r="G653" s="164"/>
    </row>
    <row r="654" spans="1:7" s="73" customFormat="1" x14ac:dyDescent="0.25">
      <c r="A654" s="161" t="s">
        <v>553</v>
      </c>
      <c r="B654" s="161" t="s">
        <v>880</v>
      </c>
      <c r="C654" s="180">
        <v>280400</v>
      </c>
      <c r="D654" s="181">
        <v>8.2255877035562221E-4</v>
      </c>
      <c r="E654" s="183"/>
      <c r="F654" s="164"/>
      <c r="G654" s="164"/>
    </row>
    <row r="655" spans="1:7" s="73" customFormat="1" x14ac:dyDescent="0.25">
      <c r="A655" s="161" t="s">
        <v>554</v>
      </c>
      <c r="B655" s="161" t="s">
        <v>881</v>
      </c>
      <c r="C655" s="180">
        <v>10302876.560000001</v>
      </c>
      <c r="D655" s="181">
        <v>3.0223685714405719E-2</v>
      </c>
      <c r="E655" s="183"/>
      <c r="F655" s="164"/>
      <c r="G655" s="164"/>
    </row>
    <row r="656" spans="1:7" s="73" customFormat="1" x14ac:dyDescent="0.25">
      <c r="A656" s="161" t="s">
        <v>555</v>
      </c>
      <c r="B656" s="161" t="s">
        <v>334</v>
      </c>
      <c r="C656" s="180">
        <v>153718.25</v>
      </c>
      <c r="D656" s="181">
        <v>4.5093543046083496E-4</v>
      </c>
      <c r="E656" s="183"/>
      <c r="F656" s="164"/>
      <c r="G656" s="164"/>
    </row>
    <row r="657" spans="1:7" s="73" customFormat="1" x14ac:dyDescent="0.25">
      <c r="A657" s="161" t="s">
        <v>556</v>
      </c>
      <c r="B657" s="161" t="s">
        <v>882</v>
      </c>
      <c r="C657" s="180">
        <v>62150.17</v>
      </c>
      <c r="D657" s="181">
        <v>1.8231871402493895E-4</v>
      </c>
      <c r="E657" s="183"/>
      <c r="F657" s="164"/>
      <c r="G657" s="164"/>
    </row>
    <row r="658" spans="1:7" s="73" customFormat="1" x14ac:dyDescent="0.25">
      <c r="A658" s="161" t="s">
        <v>557</v>
      </c>
      <c r="B658" s="161" t="s">
        <v>676</v>
      </c>
      <c r="C658" s="180">
        <v>4131577.04</v>
      </c>
      <c r="D658" s="181">
        <v>1.212006037679002E-2</v>
      </c>
      <c r="E658" s="183"/>
      <c r="F658" s="164"/>
      <c r="G658" s="164"/>
    </row>
    <row r="659" spans="1:7" s="73" customFormat="1" x14ac:dyDescent="0.25">
      <c r="A659" s="161" t="s">
        <v>558</v>
      </c>
      <c r="B659" s="161" t="s">
        <v>677</v>
      </c>
      <c r="C659" s="180">
        <v>198215.51</v>
      </c>
      <c r="D659" s="181">
        <v>5.814689949037537E-4</v>
      </c>
      <c r="E659" s="183"/>
      <c r="F659" s="164"/>
      <c r="G659" s="164"/>
    </row>
    <row r="660" spans="1:7" s="73" customFormat="1" x14ac:dyDescent="0.25">
      <c r="A660" s="161" t="s">
        <v>559</v>
      </c>
      <c r="B660" s="161" t="s">
        <v>883</v>
      </c>
      <c r="C660" s="180">
        <v>12032.5</v>
      </c>
      <c r="D660" s="181">
        <v>3.5297569202225478E-5</v>
      </c>
      <c r="E660" s="183"/>
      <c r="F660" s="164"/>
      <c r="G660" s="164"/>
    </row>
    <row r="661" spans="1:7" s="73" customFormat="1" x14ac:dyDescent="0.25">
      <c r="A661" s="161" t="s">
        <v>560</v>
      </c>
      <c r="B661" s="161" t="s">
        <v>884</v>
      </c>
      <c r="C661" s="180">
        <v>3755059.2000000002</v>
      </c>
      <c r="D661" s="181">
        <v>1.101553808189931E-2</v>
      </c>
      <c r="E661" s="183"/>
      <c r="F661" s="164"/>
      <c r="G661" s="164"/>
    </row>
    <row r="662" spans="1:7" s="73" customFormat="1" x14ac:dyDescent="0.25">
      <c r="A662" s="161" t="s">
        <v>561</v>
      </c>
      <c r="B662" s="161" t="s">
        <v>885</v>
      </c>
      <c r="C662" s="180">
        <v>5325</v>
      </c>
      <c r="D662" s="181">
        <v>1.5620989486960371E-5</v>
      </c>
      <c r="E662" s="183"/>
      <c r="F662" s="164"/>
      <c r="G662" s="164"/>
    </row>
    <row r="663" spans="1:7" s="73" customFormat="1" x14ac:dyDescent="0.25">
      <c r="A663" s="161" t="s">
        <v>886</v>
      </c>
      <c r="B663" s="161" t="s">
        <v>732</v>
      </c>
      <c r="C663" s="180">
        <v>1340.19</v>
      </c>
      <c r="D663" s="181">
        <v>3.9314730329632721E-6</v>
      </c>
      <c r="E663" s="183"/>
      <c r="F663" s="164"/>
      <c r="G663" s="164"/>
    </row>
    <row r="664" spans="1:7" s="73" customFormat="1" x14ac:dyDescent="0.25">
      <c r="A664" s="161" t="s">
        <v>727</v>
      </c>
      <c r="B664" s="161" t="s">
        <v>887</v>
      </c>
      <c r="C664" s="180">
        <v>2183.84</v>
      </c>
      <c r="D664" s="181">
        <v>6.4063364659537163E-6</v>
      </c>
      <c r="E664" s="183"/>
      <c r="F664" s="164"/>
      <c r="G664" s="164"/>
    </row>
    <row r="665" spans="1:7" s="73" customFormat="1" x14ac:dyDescent="0.25">
      <c r="A665" s="161" t="s">
        <v>562</v>
      </c>
      <c r="B665" s="161" t="s">
        <v>678</v>
      </c>
      <c r="C665" s="180">
        <v>85220.07</v>
      </c>
      <c r="D665" s="181">
        <v>2.4999470752075625E-4</v>
      </c>
      <c r="E665" s="183"/>
      <c r="F665" s="164"/>
      <c r="G665" s="164"/>
    </row>
    <row r="666" spans="1:7" s="73" customFormat="1" x14ac:dyDescent="0.25">
      <c r="A666" s="161" t="s">
        <v>728</v>
      </c>
      <c r="B666" s="161" t="s">
        <v>888</v>
      </c>
      <c r="C666" s="180">
        <v>15341</v>
      </c>
      <c r="D666" s="181">
        <v>4.5003117318208278E-5</v>
      </c>
      <c r="E666" s="183"/>
      <c r="F666" s="164"/>
      <c r="G666" s="164"/>
    </row>
    <row r="667" spans="1:7" s="73" customFormat="1" x14ac:dyDescent="0.25">
      <c r="A667" s="161" t="s">
        <v>563</v>
      </c>
      <c r="B667" s="161" t="s">
        <v>679</v>
      </c>
      <c r="C667" s="180">
        <v>7979.14</v>
      </c>
      <c r="D667" s="181">
        <v>2.3406960010325818E-5</v>
      </c>
      <c r="E667" s="183"/>
      <c r="F667" s="164"/>
      <c r="G667" s="164"/>
    </row>
    <row r="668" spans="1:7" s="73" customFormat="1" x14ac:dyDescent="0.25">
      <c r="A668" s="161" t="s">
        <v>564</v>
      </c>
      <c r="B668" s="161" t="s">
        <v>350</v>
      </c>
      <c r="C668" s="180">
        <v>25556.19</v>
      </c>
      <c r="D668" s="181">
        <v>7.4969572829438824E-5</v>
      </c>
      <c r="E668" s="183"/>
      <c r="F668" s="164"/>
      <c r="G668" s="164"/>
    </row>
    <row r="669" spans="1:7" x14ac:dyDescent="0.2">
      <c r="A669" s="37" t="s">
        <v>565</v>
      </c>
      <c r="B669" s="37" t="s">
        <v>681</v>
      </c>
      <c r="C669" s="58">
        <v>3448450.21</v>
      </c>
      <c r="D669" s="184">
        <v>1.0116094737411509E-2</v>
      </c>
      <c r="E669" s="185"/>
    </row>
    <row r="670" spans="1:7" x14ac:dyDescent="0.2">
      <c r="A670" s="37" t="s">
        <v>566</v>
      </c>
      <c r="B670" s="37" t="s">
        <v>889</v>
      </c>
      <c r="C670" s="58">
        <v>315536.15999999997</v>
      </c>
      <c r="D670" s="184">
        <v>9.2563136866025272E-4</v>
      </c>
      <c r="E670" s="185"/>
    </row>
    <row r="671" spans="1:7" x14ac:dyDescent="0.2">
      <c r="A671" s="59"/>
      <c r="B671" s="59" t="s">
        <v>271</v>
      </c>
      <c r="C671" s="60">
        <f>SUM(C539:C670)</f>
        <v>340887496.56</v>
      </c>
      <c r="D671" s="186">
        <f>SUM(D539:D670)</f>
        <v>0.99999999999999978</v>
      </c>
      <c r="E671" s="133"/>
    </row>
    <row r="674" spans="1:7" x14ac:dyDescent="0.2">
      <c r="A674" s="8" t="s">
        <v>81</v>
      </c>
      <c r="B674" s="8"/>
      <c r="C674" s="153"/>
      <c r="D674" s="153"/>
      <c r="E674" s="153"/>
      <c r="F674" s="152"/>
      <c r="G674" s="12" t="s">
        <v>75</v>
      </c>
    </row>
    <row r="675" spans="1:7" x14ac:dyDescent="0.2">
      <c r="A675" s="92"/>
      <c r="B675" s="92"/>
      <c r="C675" s="136"/>
      <c r="D675" s="187"/>
      <c r="E675" s="187"/>
      <c r="F675" s="155"/>
      <c r="G675" s="155"/>
    </row>
    <row r="676" spans="1:7" x14ac:dyDescent="0.2">
      <c r="A676" s="18" t="s">
        <v>40</v>
      </c>
      <c r="B676" s="19" t="s">
        <v>41</v>
      </c>
      <c r="C676" s="107" t="s">
        <v>57</v>
      </c>
      <c r="D676" s="107" t="s">
        <v>58</v>
      </c>
      <c r="E676" s="188" t="s">
        <v>76</v>
      </c>
      <c r="F676" s="128" t="s">
        <v>43</v>
      </c>
      <c r="G676" s="128" t="s">
        <v>71</v>
      </c>
    </row>
    <row r="677" spans="1:7" x14ac:dyDescent="0.2">
      <c r="A677" s="37" t="s">
        <v>567</v>
      </c>
      <c r="B677" s="37" t="s">
        <v>568</v>
      </c>
      <c r="C677" s="58">
        <v>170189489.08000001</v>
      </c>
      <c r="D677" s="58">
        <v>171417835.03</v>
      </c>
      <c r="E677" s="58">
        <v>1228345.9499999881</v>
      </c>
      <c r="F677" s="129" t="s">
        <v>613</v>
      </c>
      <c r="G677" s="101" t="s">
        <v>614</v>
      </c>
    </row>
    <row r="678" spans="1:7" x14ac:dyDescent="0.2">
      <c r="A678" s="37" t="s">
        <v>569</v>
      </c>
      <c r="B678" s="37" t="s">
        <v>570</v>
      </c>
      <c r="C678" s="58">
        <v>1909505.91</v>
      </c>
      <c r="D678" s="58">
        <v>1909505.91</v>
      </c>
      <c r="E678" s="58">
        <v>0</v>
      </c>
      <c r="F678" s="129" t="s">
        <v>613</v>
      </c>
      <c r="G678" s="101" t="s">
        <v>614</v>
      </c>
    </row>
    <row r="679" spans="1:7" x14ac:dyDescent="0.2">
      <c r="A679" s="37" t="s">
        <v>571</v>
      </c>
      <c r="B679" s="37" t="s">
        <v>572</v>
      </c>
      <c r="C679" s="58">
        <v>2543740.52</v>
      </c>
      <c r="D679" s="58">
        <v>3829967.47</v>
      </c>
      <c r="E679" s="58">
        <v>1286226.9500000002</v>
      </c>
      <c r="F679" s="129" t="s">
        <v>613</v>
      </c>
      <c r="G679" s="101" t="s">
        <v>614</v>
      </c>
    </row>
    <row r="680" spans="1:7" x14ac:dyDescent="0.2">
      <c r="A680" s="37" t="s">
        <v>573</v>
      </c>
      <c r="B680" s="37" t="s">
        <v>574</v>
      </c>
      <c r="C680" s="58">
        <v>-47672.98</v>
      </c>
      <c r="D680" s="58">
        <v>0</v>
      </c>
      <c r="E680" s="58">
        <v>47672.98</v>
      </c>
      <c r="F680" s="129" t="s">
        <v>613</v>
      </c>
      <c r="G680" s="101"/>
    </row>
    <row r="681" spans="1:7" x14ac:dyDescent="0.2">
      <c r="A681" s="37" t="s">
        <v>575</v>
      </c>
      <c r="B681" s="37" t="s">
        <v>576</v>
      </c>
      <c r="C681" s="58">
        <v>-41004.07</v>
      </c>
      <c r="D681" s="58">
        <v>-27652.67</v>
      </c>
      <c r="E681" s="58">
        <v>13351.400000000001</v>
      </c>
      <c r="F681" s="129" t="s">
        <v>613</v>
      </c>
      <c r="G681" s="101"/>
    </row>
    <row r="682" spans="1:7" x14ac:dyDescent="0.2">
      <c r="A682" s="37" t="s">
        <v>577</v>
      </c>
      <c r="B682" s="37" t="s">
        <v>578</v>
      </c>
      <c r="C682" s="58">
        <v>-8088625.7300000004</v>
      </c>
      <c r="D682" s="58">
        <v>-7706396.7000000002</v>
      </c>
      <c r="E682" s="58">
        <v>382229.03000000026</v>
      </c>
      <c r="F682" s="129" t="s">
        <v>613</v>
      </c>
      <c r="G682" s="101"/>
    </row>
    <row r="683" spans="1:7" x14ac:dyDescent="0.2">
      <c r="A683" s="37" t="s">
        <v>579</v>
      </c>
      <c r="B683" s="37" t="s">
        <v>580</v>
      </c>
      <c r="C683" s="58">
        <v>-24199.98</v>
      </c>
      <c r="D683" s="58">
        <v>-24199.98</v>
      </c>
      <c r="E683" s="58">
        <v>0</v>
      </c>
      <c r="F683" s="129" t="s">
        <v>613</v>
      </c>
      <c r="G683" s="101" t="s">
        <v>614</v>
      </c>
    </row>
    <row r="684" spans="1:7" x14ac:dyDescent="0.2">
      <c r="A684" s="37" t="s">
        <v>581</v>
      </c>
      <c r="B684" s="37" t="s">
        <v>582</v>
      </c>
      <c r="C684" s="58">
        <v>13512</v>
      </c>
      <c r="D684" s="58">
        <v>13512</v>
      </c>
      <c r="E684" s="58">
        <v>0</v>
      </c>
      <c r="F684" s="129" t="s">
        <v>613</v>
      </c>
      <c r="G684" s="101" t="s">
        <v>614</v>
      </c>
    </row>
    <row r="685" spans="1:7" x14ac:dyDescent="0.2">
      <c r="A685" s="37" t="s">
        <v>583</v>
      </c>
      <c r="B685" s="37" t="s">
        <v>584</v>
      </c>
      <c r="C685" s="58">
        <v>-1501.33</v>
      </c>
      <c r="D685" s="58">
        <v>0</v>
      </c>
      <c r="E685" s="58">
        <v>1501.33</v>
      </c>
      <c r="F685" s="129" t="s">
        <v>613</v>
      </c>
      <c r="G685" s="101"/>
    </row>
    <row r="686" spans="1:7" x14ac:dyDescent="0.2">
      <c r="A686" s="37" t="s">
        <v>585</v>
      </c>
      <c r="B686" s="37" t="s">
        <v>586</v>
      </c>
      <c r="C686" s="58">
        <v>45131116.07</v>
      </c>
      <c r="D686" s="58">
        <v>45131116.07</v>
      </c>
      <c r="E686" s="58">
        <v>0</v>
      </c>
      <c r="F686" s="129" t="s">
        <v>613</v>
      </c>
      <c r="G686" s="101" t="s">
        <v>614</v>
      </c>
    </row>
    <row r="687" spans="1:7" x14ac:dyDescent="0.2">
      <c r="A687" s="37" t="s">
        <v>587</v>
      </c>
      <c r="B687" s="37" t="s">
        <v>588</v>
      </c>
      <c r="C687" s="58">
        <v>-16316013.029999999</v>
      </c>
      <c r="D687" s="58">
        <v>-16316013.029999999</v>
      </c>
      <c r="E687" s="58">
        <v>0</v>
      </c>
      <c r="F687" s="129" t="s">
        <v>613</v>
      </c>
      <c r="G687" s="101"/>
    </row>
    <row r="688" spans="1:7" x14ac:dyDescent="0.2">
      <c r="A688" s="37" t="s">
        <v>589</v>
      </c>
      <c r="B688" s="37" t="s">
        <v>590</v>
      </c>
      <c r="C688" s="58">
        <v>34904.400000000001</v>
      </c>
      <c r="D688" s="58">
        <v>34904.400000000001</v>
      </c>
      <c r="E688" s="58">
        <v>0</v>
      </c>
      <c r="F688" s="129" t="s">
        <v>615</v>
      </c>
      <c r="G688" s="101" t="s">
        <v>614</v>
      </c>
    </row>
    <row r="689" spans="1:7" x14ac:dyDescent="0.2">
      <c r="A689" s="37" t="s">
        <v>591</v>
      </c>
      <c r="B689" s="37" t="s">
        <v>592</v>
      </c>
      <c r="C689" s="58">
        <v>37579583.57</v>
      </c>
      <c r="D689" s="58">
        <v>49636936.520000003</v>
      </c>
      <c r="E689" s="58">
        <v>12057352.950000003</v>
      </c>
      <c r="F689" s="129" t="s">
        <v>615</v>
      </c>
      <c r="G689" s="101" t="s">
        <v>614</v>
      </c>
    </row>
    <row r="690" spans="1:7" x14ac:dyDescent="0.2">
      <c r="A690" s="37" t="s">
        <v>593</v>
      </c>
      <c r="B690" s="37" t="s">
        <v>594</v>
      </c>
      <c r="C690" s="58">
        <v>29387954.280000001</v>
      </c>
      <c r="D690" s="58">
        <v>44766546.109999999</v>
      </c>
      <c r="E690" s="58">
        <v>15378591.829999998</v>
      </c>
      <c r="F690" s="129" t="s">
        <v>615</v>
      </c>
      <c r="G690" s="101" t="s">
        <v>614</v>
      </c>
    </row>
    <row r="691" spans="1:7" x14ac:dyDescent="0.2">
      <c r="A691" s="37" t="s">
        <v>595</v>
      </c>
      <c r="B691" s="37" t="s">
        <v>592</v>
      </c>
      <c r="C691" s="58">
        <v>195877</v>
      </c>
      <c r="D691" s="58">
        <v>195877</v>
      </c>
      <c r="E691" s="58">
        <v>0</v>
      </c>
      <c r="F691" s="129" t="s">
        <v>615</v>
      </c>
      <c r="G691" s="101" t="s">
        <v>614</v>
      </c>
    </row>
    <row r="692" spans="1:7" x14ac:dyDescent="0.2">
      <c r="A692" s="37" t="s">
        <v>596</v>
      </c>
      <c r="B692" s="37" t="s">
        <v>597</v>
      </c>
      <c r="C692" s="58">
        <v>16684052.08</v>
      </c>
      <c r="D692" s="58">
        <v>42337796.520000003</v>
      </c>
      <c r="E692" s="58">
        <v>25653744.440000005</v>
      </c>
      <c r="F692" s="129" t="s">
        <v>615</v>
      </c>
      <c r="G692" s="101" t="s">
        <v>614</v>
      </c>
    </row>
    <row r="693" spans="1:7" x14ac:dyDescent="0.2">
      <c r="A693" s="37" t="s">
        <v>598</v>
      </c>
      <c r="B693" s="37" t="s">
        <v>599</v>
      </c>
      <c r="C693" s="58">
        <v>0</v>
      </c>
      <c r="D693" s="58">
        <v>2378316.52</v>
      </c>
      <c r="E693" s="58">
        <v>2378316.52</v>
      </c>
      <c r="F693" s="129" t="s">
        <v>615</v>
      </c>
      <c r="G693" s="101" t="s">
        <v>614</v>
      </c>
    </row>
    <row r="694" spans="1:7" x14ac:dyDescent="0.2">
      <c r="A694" s="37" t="s">
        <v>600</v>
      </c>
      <c r="B694" s="37" t="s">
        <v>601</v>
      </c>
      <c r="C694" s="58">
        <v>750780.81</v>
      </c>
      <c r="D694" s="58">
        <v>4452761.3600000003</v>
      </c>
      <c r="E694" s="58">
        <v>3701980.5500000003</v>
      </c>
      <c r="F694" s="129" t="s">
        <v>615</v>
      </c>
      <c r="G694" s="101" t="s">
        <v>614</v>
      </c>
    </row>
    <row r="695" spans="1:7" x14ac:dyDescent="0.2">
      <c r="A695" s="37" t="s">
        <v>602</v>
      </c>
      <c r="B695" s="37" t="s">
        <v>590</v>
      </c>
      <c r="C695" s="58">
        <v>24902988.460000001</v>
      </c>
      <c r="D695" s="58">
        <v>34519834.770000003</v>
      </c>
      <c r="E695" s="58">
        <v>9616846.3100000024</v>
      </c>
      <c r="F695" s="129" t="s">
        <v>615</v>
      </c>
      <c r="G695" s="101" t="s">
        <v>614</v>
      </c>
    </row>
    <row r="696" spans="1:7" x14ac:dyDescent="0.2">
      <c r="A696" s="37" t="s">
        <v>603</v>
      </c>
      <c r="B696" s="37" t="s">
        <v>604</v>
      </c>
      <c r="C696" s="58">
        <v>232568823.81</v>
      </c>
      <c r="D696" s="58">
        <v>258254797.53999999</v>
      </c>
      <c r="E696" s="58">
        <v>25685973.729999989</v>
      </c>
      <c r="F696" s="129" t="s">
        <v>615</v>
      </c>
      <c r="G696" s="101" t="s">
        <v>614</v>
      </c>
    </row>
    <row r="697" spans="1:7" x14ac:dyDescent="0.2">
      <c r="A697" s="37" t="s">
        <v>605</v>
      </c>
      <c r="B697" s="37" t="s">
        <v>606</v>
      </c>
      <c r="C697" s="58">
        <v>891032.84</v>
      </c>
      <c r="D697" s="58">
        <v>891032.84</v>
      </c>
      <c r="E697" s="58">
        <v>0</v>
      </c>
      <c r="F697" s="129" t="s">
        <v>613</v>
      </c>
      <c r="G697" s="101" t="s">
        <v>616</v>
      </c>
    </row>
    <row r="698" spans="1:7" x14ac:dyDescent="0.2">
      <c r="A698" s="37" t="s">
        <v>607</v>
      </c>
      <c r="B698" s="37" t="s">
        <v>608</v>
      </c>
      <c r="C698" s="58">
        <v>192855.79</v>
      </c>
      <c r="D698" s="58">
        <v>192855.79</v>
      </c>
      <c r="E698" s="58">
        <v>0</v>
      </c>
      <c r="F698" s="129" t="s">
        <v>613</v>
      </c>
      <c r="G698" s="101" t="s">
        <v>616</v>
      </c>
    </row>
    <row r="699" spans="1:7" x14ac:dyDescent="0.2">
      <c r="A699" s="37" t="s">
        <v>609</v>
      </c>
      <c r="B699" s="37" t="s">
        <v>610</v>
      </c>
      <c r="C699" s="58">
        <v>89888.08</v>
      </c>
      <c r="D699" s="58">
        <v>89888.08</v>
      </c>
      <c r="E699" s="58">
        <v>0</v>
      </c>
      <c r="F699" s="129" t="s">
        <v>613</v>
      </c>
      <c r="G699" s="101" t="s">
        <v>614</v>
      </c>
    </row>
    <row r="700" spans="1:7" x14ac:dyDescent="0.2">
      <c r="A700" s="37" t="s">
        <v>611</v>
      </c>
      <c r="B700" s="37" t="s">
        <v>612</v>
      </c>
      <c r="C700" s="58">
        <v>277582.21000000002</v>
      </c>
      <c r="D700" s="58">
        <v>277582.21000000002</v>
      </c>
      <c r="E700" s="58">
        <v>0</v>
      </c>
      <c r="F700" s="129" t="s">
        <v>613</v>
      </c>
      <c r="G700" s="101" t="s">
        <v>614</v>
      </c>
    </row>
    <row r="701" spans="1:7" x14ac:dyDescent="0.2">
      <c r="A701" s="37" t="s">
        <v>890</v>
      </c>
      <c r="B701" s="37" t="s">
        <v>891</v>
      </c>
      <c r="C701" s="58">
        <v>0</v>
      </c>
      <c r="D701" s="58">
        <v>1061455</v>
      </c>
      <c r="E701" s="58">
        <v>1061455</v>
      </c>
      <c r="F701" s="129"/>
      <c r="G701" s="101"/>
    </row>
    <row r="702" spans="1:7" x14ac:dyDescent="0.2">
      <c r="A702" s="37"/>
      <c r="B702" s="37"/>
      <c r="C702" s="58"/>
      <c r="D702" s="58"/>
      <c r="E702" s="58"/>
      <c r="F702" s="101"/>
      <c r="G702" s="101"/>
    </row>
    <row r="703" spans="1:7" x14ac:dyDescent="0.2">
      <c r="A703" s="96"/>
      <c r="B703" s="59" t="s">
        <v>166</v>
      </c>
      <c r="C703" s="43">
        <f>SUM(C677:C702)</f>
        <v>538824669.79000008</v>
      </c>
      <c r="D703" s="43">
        <f>SUM(D677:D702)</f>
        <v>637318258.76000011</v>
      </c>
      <c r="E703" s="50">
        <f>SUM(E677:E702)</f>
        <v>98493588.969999999</v>
      </c>
      <c r="F703" s="189"/>
      <c r="G703" s="189"/>
    </row>
    <row r="706" spans="1:6" x14ac:dyDescent="0.2">
      <c r="A706" s="8" t="s">
        <v>82</v>
      </c>
      <c r="B706" s="8"/>
      <c r="C706" s="153"/>
      <c r="D706" s="153"/>
      <c r="E706" s="153"/>
      <c r="F706" s="12" t="s">
        <v>77</v>
      </c>
    </row>
    <row r="707" spans="1:6" x14ac:dyDescent="0.2">
      <c r="A707" s="92"/>
      <c r="B707" s="92"/>
      <c r="C707" s="136"/>
      <c r="D707" s="187"/>
      <c r="E707" s="187"/>
      <c r="F707" s="155"/>
    </row>
    <row r="708" spans="1:6" x14ac:dyDescent="0.2">
      <c r="A708" s="18" t="s">
        <v>40</v>
      </c>
      <c r="B708" s="19" t="s">
        <v>41</v>
      </c>
      <c r="C708" s="107" t="s">
        <v>57</v>
      </c>
      <c r="D708" s="107" t="s">
        <v>58</v>
      </c>
      <c r="E708" s="188" t="s">
        <v>76</v>
      </c>
      <c r="F708" s="188" t="s">
        <v>71</v>
      </c>
    </row>
    <row r="709" spans="1:6" x14ac:dyDescent="0.2">
      <c r="A709" s="37">
        <v>3210</v>
      </c>
      <c r="B709" s="37" t="s">
        <v>617</v>
      </c>
      <c r="C709" s="58">
        <v>-1859608.94</v>
      </c>
      <c r="D709" s="58">
        <v>108530062.2</v>
      </c>
      <c r="E709" s="58">
        <v>110389671.14</v>
      </c>
      <c r="F709" s="190" t="s">
        <v>614</v>
      </c>
    </row>
    <row r="710" spans="1:6" x14ac:dyDescent="0.2">
      <c r="A710" s="37" t="s">
        <v>618</v>
      </c>
      <c r="B710" s="37" t="s">
        <v>619</v>
      </c>
      <c r="C710" s="58">
        <v>12898093.68</v>
      </c>
      <c r="D710" s="58">
        <v>12898142.4</v>
      </c>
      <c r="E710" s="58">
        <v>48.720000000670552</v>
      </c>
      <c r="F710" s="190" t="s">
        <v>614</v>
      </c>
    </row>
    <row r="711" spans="1:6" x14ac:dyDescent="0.2">
      <c r="A711" s="37" t="s">
        <v>620</v>
      </c>
      <c r="B711" s="37" t="s">
        <v>621</v>
      </c>
      <c r="C711" s="58">
        <v>-13857.73</v>
      </c>
      <c r="D711" s="58">
        <v>195867.68</v>
      </c>
      <c r="E711" s="58">
        <v>209725.41</v>
      </c>
      <c r="F711" s="190" t="s">
        <v>614</v>
      </c>
    </row>
    <row r="712" spans="1:6" x14ac:dyDescent="0.2">
      <c r="A712" s="37" t="s">
        <v>622</v>
      </c>
      <c r="B712" s="37" t="s">
        <v>623</v>
      </c>
      <c r="C712" s="58">
        <v>16745034.35</v>
      </c>
      <c r="D712" s="58">
        <v>16694426.279999999</v>
      </c>
      <c r="E712" s="58">
        <v>-50608.070000000298</v>
      </c>
      <c r="F712" s="190" t="s">
        <v>614</v>
      </c>
    </row>
    <row r="713" spans="1:6" x14ac:dyDescent="0.2">
      <c r="A713" s="37" t="s">
        <v>624</v>
      </c>
      <c r="B713" s="37" t="s">
        <v>625</v>
      </c>
      <c r="C713" s="58">
        <v>6932833.5499999998</v>
      </c>
      <c r="D713" s="58">
        <v>6932833.5499999998</v>
      </c>
      <c r="E713" s="58">
        <v>0</v>
      </c>
      <c r="F713" s="190" t="s">
        <v>614</v>
      </c>
    </row>
    <row r="714" spans="1:6" x14ac:dyDescent="0.2">
      <c r="A714" s="37" t="s">
        <v>626</v>
      </c>
      <c r="B714" s="37" t="s">
        <v>627</v>
      </c>
      <c r="C714" s="58">
        <v>95000</v>
      </c>
      <c r="D714" s="58">
        <v>612455.74</v>
      </c>
      <c r="E714" s="58">
        <v>517455.74</v>
      </c>
      <c r="F714" s="190" t="s">
        <v>614</v>
      </c>
    </row>
    <row r="715" spans="1:6" x14ac:dyDescent="0.2">
      <c r="A715" s="37" t="s">
        <v>628</v>
      </c>
      <c r="B715" s="37" t="s">
        <v>629</v>
      </c>
      <c r="C715" s="58">
        <v>8773852.1300000008</v>
      </c>
      <c r="D715" s="58">
        <v>14283516.42</v>
      </c>
      <c r="E715" s="58">
        <v>5509664.2899999991</v>
      </c>
      <c r="F715" s="190" t="s">
        <v>614</v>
      </c>
    </row>
    <row r="716" spans="1:6" x14ac:dyDescent="0.2">
      <c r="A716" s="37" t="s">
        <v>630</v>
      </c>
      <c r="B716" s="37" t="s">
        <v>631</v>
      </c>
      <c r="C716" s="58">
        <v>336858.1</v>
      </c>
      <c r="D716" s="58">
        <v>336858.1</v>
      </c>
      <c r="E716" s="58">
        <v>0</v>
      </c>
      <c r="F716" s="190" t="s">
        <v>614</v>
      </c>
    </row>
    <row r="717" spans="1:6" x14ac:dyDescent="0.2">
      <c r="A717" s="37" t="s">
        <v>632</v>
      </c>
      <c r="B717" s="37" t="s">
        <v>633</v>
      </c>
      <c r="C717" s="58">
        <v>396739.55</v>
      </c>
      <c r="D717" s="58">
        <v>396739.55</v>
      </c>
      <c r="E717" s="58">
        <v>0</v>
      </c>
      <c r="F717" s="190" t="s">
        <v>614</v>
      </c>
    </row>
    <row r="718" spans="1:6" x14ac:dyDescent="0.2">
      <c r="A718" s="37" t="s">
        <v>634</v>
      </c>
      <c r="B718" s="37" t="s">
        <v>635</v>
      </c>
      <c r="C718" s="58">
        <v>389540.56</v>
      </c>
      <c r="D718" s="58">
        <v>389540.56</v>
      </c>
      <c r="E718" s="58">
        <v>0</v>
      </c>
      <c r="F718" s="190" t="s">
        <v>614</v>
      </c>
    </row>
    <row r="719" spans="1:6" x14ac:dyDescent="0.2">
      <c r="A719" s="37" t="s">
        <v>636</v>
      </c>
      <c r="B719" s="37" t="s">
        <v>637</v>
      </c>
      <c r="C719" s="58">
        <v>302469.68</v>
      </c>
      <c r="D719" s="58">
        <v>302469.68</v>
      </c>
      <c r="E719" s="58">
        <v>0</v>
      </c>
      <c r="F719" s="190" t="s">
        <v>614</v>
      </c>
    </row>
    <row r="720" spans="1:6" x14ac:dyDescent="0.2">
      <c r="A720" s="37" t="s">
        <v>638</v>
      </c>
      <c r="B720" s="37" t="s">
        <v>639</v>
      </c>
      <c r="C720" s="58">
        <v>-84991.45</v>
      </c>
      <c r="D720" s="58">
        <v>-84991.45</v>
      </c>
      <c r="E720" s="58">
        <v>0</v>
      </c>
      <c r="F720" s="190" t="s">
        <v>614</v>
      </c>
    </row>
    <row r="721" spans="1:6" x14ac:dyDescent="0.2">
      <c r="A721" s="37" t="s">
        <v>640</v>
      </c>
      <c r="B721" s="37" t="s">
        <v>641</v>
      </c>
      <c r="C721" s="58">
        <v>685978.95</v>
      </c>
      <c r="D721" s="58">
        <v>685978.95</v>
      </c>
      <c r="E721" s="58">
        <v>0</v>
      </c>
      <c r="F721" s="190" t="s">
        <v>614</v>
      </c>
    </row>
    <row r="722" spans="1:6" x14ac:dyDescent="0.2">
      <c r="A722" s="37" t="s">
        <v>642</v>
      </c>
      <c r="B722" s="37" t="s">
        <v>643</v>
      </c>
      <c r="C722" s="58">
        <v>-5640457.3600000003</v>
      </c>
      <c r="D722" s="58">
        <v>-5494131.4299999997</v>
      </c>
      <c r="E722" s="58">
        <v>146325.93000000063</v>
      </c>
      <c r="F722" s="190" t="s">
        <v>614</v>
      </c>
    </row>
    <row r="723" spans="1:6" x14ac:dyDescent="0.2">
      <c r="A723" s="37" t="s">
        <v>644</v>
      </c>
      <c r="B723" s="37" t="s">
        <v>645</v>
      </c>
      <c r="C723" s="58">
        <v>-4159998.68</v>
      </c>
      <c r="D723" s="58">
        <v>-3956934.21</v>
      </c>
      <c r="E723" s="58">
        <v>203064.4700000002</v>
      </c>
      <c r="F723" s="190" t="s">
        <v>614</v>
      </c>
    </row>
    <row r="724" spans="1:6" x14ac:dyDescent="0.2">
      <c r="A724" s="37" t="s">
        <v>646</v>
      </c>
      <c r="B724" s="37" t="s">
        <v>647</v>
      </c>
      <c r="C724" s="58">
        <v>0</v>
      </c>
      <c r="D724" s="58">
        <v>-4888045.46</v>
      </c>
      <c r="E724" s="58">
        <v>-4888045.46</v>
      </c>
      <c r="F724" s="190" t="s">
        <v>614</v>
      </c>
    </row>
    <row r="725" spans="1:6" x14ac:dyDescent="0.2">
      <c r="A725" s="37" t="s">
        <v>648</v>
      </c>
      <c r="B725" s="37" t="s">
        <v>650</v>
      </c>
      <c r="C725" s="58">
        <v>-1029106.17</v>
      </c>
      <c r="D725" s="58">
        <v>-1029106.17</v>
      </c>
      <c r="E725" s="58">
        <v>0</v>
      </c>
      <c r="F725" s="190" t="s">
        <v>614</v>
      </c>
    </row>
    <row r="726" spans="1:6" x14ac:dyDescent="0.2">
      <c r="A726" s="37" t="s">
        <v>649</v>
      </c>
      <c r="B726" s="37" t="s">
        <v>652</v>
      </c>
      <c r="C726" s="58">
        <v>-3937343.67</v>
      </c>
      <c r="D726" s="58">
        <v>-3937343.67</v>
      </c>
      <c r="E726" s="58">
        <v>0</v>
      </c>
      <c r="F726" s="190" t="s">
        <v>614</v>
      </c>
    </row>
    <row r="727" spans="1:6" x14ac:dyDescent="0.2">
      <c r="A727" s="37" t="s">
        <v>651</v>
      </c>
      <c r="B727" s="37" t="s">
        <v>654</v>
      </c>
      <c r="C727" s="58">
        <v>-3411975.76</v>
      </c>
      <c r="D727" s="58">
        <v>-3411975.76</v>
      </c>
      <c r="E727" s="58">
        <v>0</v>
      </c>
      <c r="F727" s="190" t="s">
        <v>614</v>
      </c>
    </row>
    <row r="728" spans="1:6" x14ac:dyDescent="0.2">
      <c r="A728" s="37" t="s">
        <v>653</v>
      </c>
      <c r="B728" s="37" t="s">
        <v>658</v>
      </c>
      <c r="C728" s="58">
        <v>-5387161.2199999997</v>
      </c>
      <c r="D728" s="58">
        <v>-5387209.9400000004</v>
      </c>
      <c r="E728" s="58">
        <v>-48.720000000670552</v>
      </c>
      <c r="F728" s="190" t="s">
        <v>614</v>
      </c>
    </row>
    <row r="729" spans="1:6" x14ac:dyDescent="0.2">
      <c r="A729" s="37" t="s">
        <v>655</v>
      </c>
      <c r="B729" s="37" t="s">
        <v>656</v>
      </c>
      <c r="C729" s="58">
        <v>0</v>
      </c>
      <c r="D729" s="58">
        <v>-2849808.6</v>
      </c>
      <c r="E729" s="58">
        <v>-2849808.6</v>
      </c>
      <c r="F729" s="190" t="s">
        <v>614</v>
      </c>
    </row>
    <row r="730" spans="1:6" x14ac:dyDescent="0.2">
      <c r="A730" s="37" t="s">
        <v>657</v>
      </c>
      <c r="B730" s="37" t="s">
        <v>892</v>
      </c>
      <c r="C730" s="58">
        <v>-1700362.57</v>
      </c>
      <c r="D730" s="58">
        <v>-1700362.57</v>
      </c>
      <c r="E730" s="58">
        <v>0</v>
      </c>
      <c r="F730" s="190" t="s">
        <v>614</v>
      </c>
    </row>
    <row r="731" spans="1:6" x14ac:dyDescent="0.2">
      <c r="A731" s="37"/>
      <c r="B731" s="37"/>
      <c r="C731" s="58"/>
      <c r="D731" s="58"/>
      <c r="E731" s="58"/>
      <c r="F731" s="191"/>
    </row>
    <row r="732" spans="1:6" x14ac:dyDescent="0.2">
      <c r="A732" s="37"/>
      <c r="B732" s="37"/>
      <c r="C732" s="58"/>
      <c r="D732" s="58"/>
      <c r="E732" s="58"/>
      <c r="F732" s="191"/>
    </row>
    <row r="733" spans="1:6" x14ac:dyDescent="0.2">
      <c r="A733" s="37"/>
      <c r="B733" s="37"/>
      <c r="C733" s="58"/>
      <c r="D733" s="58"/>
      <c r="E733" s="58"/>
      <c r="F733" s="191"/>
    </row>
    <row r="734" spans="1:6" x14ac:dyDescent="0.2">
      <c r="A734" s="59"/>
      <c r="B734" s="59" t="s">
        <v>167</v>
      </c>
      <c r="C734" s="60">
        <f>SUM(C709:C733)</f>
        <v>20331537</v>
      </c>
      <c r="D734" s="60">
        <f>SUM(D709:D733)</f>
        <v>129518981.85000005</v>
      </c>
      <c r="E734" s="60">
        <f>SUM(E709:E733)</f>
        <v>109187444.85000001</v>
      </c>
      <c r="F734" s="59"/>
    </row>
    <row r="737" spans="1:5" x14ac:dyDescent="0.2">
      <c r="A737" s="116" t="s">
        <v>87</v>
      </c>
      <c r="B737" s="152"/>
      <c r="C737" s="174"/>
      <c r="D737" s="174"/>
      <c r="E737" s="192" t="s">
        <v>78</v>
      </c>
    </row>
    <row r="738" spans="1:5" x14ac:dyDescent="0.2">
      <c r="A738" s="193"/>
      <c r="B738" s="193"/>
      <c r="C738" s="194"/>
      <c r="D738" s="195"/>
      <c r="E738" s="195"/>
    </row>
    <row r="739" spans="1:5" x14ac:dyDescent="0.2">
      <c r="A739" s="18" t="s">
        <v>40</v>
      </c>
      <c r="B739" s="19" t="s">
        <v>41</v>
      </c>
      <c r="C739" s="107" t="s">
        <v>57</v>
      </c>
      <c r="D739" s="107" t="s">
        <v>58</v>
      </c>
      <c r="E739" s="107" t="s">
        <v>59</v>
      </c>
    </row>
    <row r="740" spans="1:5" x14ac:dyDescent="0.2">
      <c r="A740" s="196">
        <v>111200100</v>
      </c>
      <c r="B740" s="101" t="s">
        <v>659</v>
      </c>
      <c r="C740" s="58">
        <v>4897302</v>
      </c>
      <c r="D740" s="58">
        <v>7396144.6799999997</v>
      </c>
      <c r="E740" s="58">
        <v>2498842.6799999997</v>
      </c>
    </row>
    <row r="741" spans="1:5" x14ac:dyDescent="0.2">
      <c r="A741" s="196">
        <v>111200102</v>
      </c>
      <c r="B741" s="101" t="s">
        <v>660</v>
      </c>
      <c r="C741" s="58">
        <v>-48894.239999999998</v>
      </c>
      <c r="D741" s="58">
        <v>0</v>
      </c>
      <c r="E741" s="58">
        <v>48894.239999999998</v>
      </c>
    </row>
    <row r="742" spans="1:5" x14ac:dyDescent="0.2">
      <c r="A742" s="196"/>
      <c r="B742" s="101"/>
      <c r="C742" s="197">
        <v>4848407.76</v>
      </c>
      <c r="D742" s="197">
        <v>7396144.6799999997</v>
      </c>
      <c r="E742" s="197">
        <v>2547736.92</v>
      </c>
    </row>
    <row r="743" spans="1:5" x14ac:dyDescent="0.2">
      <c r="A743" s="196">
        <v>111200200</v>
      </c>
      <c r="B743" s="101" t="s">
        <v>661</v>
      </c>
      <c r="C743" s="58">
        <v>1682480.42</v>
      </c>
      <c r="D743" s="58">
        <v>1647935.27</v>
      </c>
      <c r="E743" s="58">
        <v>-34545.149999999907</v>
      </c>
    </row>
    <row r="744" spans="1:5" x14ac:dyDescent="0.2">
      <c r="A744" s="196"/>
      <c r="B744" s="101"/>
      <c r="C744" s="197">
        <v>1682480.42</v>
      </c>
      <c r="D744" s="197">
        <v>1647935.27</v>
      </c>
      <c r="E744" s="197">
        <v>-34545.149999999907</v>
      </c>
    </row>
    <row r="745" spans="1:5" x14ac:dyDescent="0.2">
      <c r="A745" s="196">
        <v>111200400</v>
      </c>
      <c r="B745" s="101" t="s">
        <v>662</v>
      </c>
      <c r="C745" s="58">
        <v>318425.13</v>
      </c>
      <c r="D745" s="58">
        <v>118293.12</v>
      </c>
      <c r="E745" s="58">
        <v>-200132.01</v>
      </c>
    </row>
    <row r="746" spans="1:5" x14ac:dyDescent="0.2">
      <c r="A746" s="196">
        <v>111200402</v>
      </c>
      <c r="B746" s="101" t="s">
        <v>663</v>
      </c>
      <c r="C746" s="58">
        <v>-213729.68</v>
      </c>
      <c r="D746" s="58">
        <v>-65.150000000000006</v>
      </c>
      <c r="E746" s="58">
        <v>213664.53</v>
      </c>
    </row>
    <row r="747" spans="1:5" x14ac:dyDescent="0.2">
      <c r="A747" s="196"/>
      <c r="B747" s="101"/>
      <c r="C747" s="197">
        <v>104695.45000000001</v>
      </c>
      <c r="D747" s="197">
        <v>118227.97</v>
      </c>
      <c r="E747" s="197">
        <v>13532.51999999999</v>
      </c>
    </row>
    <row r="748" spans="1:5" x14ac:dyDescent="0.2">
      <c r="A748" s="196">
        <v>111200500</v>
      </c>
      <c r="B748" s="101" t="s">
        <v>664</v>
      </c>
      <c r="C748" s="58">
        <v>116927091.39</v>
      </c>
      <c r="D748" s="58">
        <v>6582171.4000000004</v>
      </c>
      <c r="E748" s="58">
        <v>-110344919.98999999</v>
      </c>
    </row>
    <row r="749" spans="1:5" x14ac:dyDescent="0.2">
      <c r="A749" s="196">
        <v>111200501</v>
      </c>
      <c r="B749" s="101" t="s">
        <v>664</v>
      </c>
      <c r="C749" s="58">
        <v>-70066.929999999993</v>
      </c>
      <c r="D749" s="58">
        <v>-61951.53</v>
      </c>
      <c r="E749" s="58">
        <v>8115.3999999999942</v>
      </c>
    </row>
    <row r="750" spans="1:5" x14ac:dyDescent="0.2">
      <c r="A750" s="196">
        <v>111200502</v>
      </c>
      <c r="B750" s="101" t="s">
        <v>664</v>
      </c>
      <c r="C750" s="58">
        <v>-817926.17</v>
      </c>
      <c r="D750" s="58">
        <v>-380681.42</v>
      </c>
      <c r="E750" s="58">
        <v>437244.75000000006</v>
      </c>
    </row>
    <row r="751" spans="1:5" x14ac:dyDescent="0.2">
      <c r="A751" s="196"/>
      <c r="B751" s="101"/>
      <c r="C751" s="197">
        <v>116039098.28999999</v>
      </c>
      <c r="D751" s="197">
        <v>6139538.4500000002</v>
      </c>
      <c r="E751" s="197">
        <v>-109899559.83999999</v>
      </c>
    </row>
    <row r="752" spans="1:5" x14ac:dyDescent="0.2">
      <c r="A752" s="196">
        <v>111200800</v>
      </c>
      <c r="B752" s="101" t="s">
        <v>665</v>
      </c>
      <c r="C752" s="58">
        <v>5563186.9900000002</v>
      </c>
      <c r="D752" s="58">
        <v>10886647.23</v>
      </c>
      <c r="E752" s="58">
        <v>5323460.24</v>
      </c>
    </row>
    <row r="753" spans="1:5" x14ac:dyDescent="0.2">
      <c r="A753" s="196"/>
      <c r="B753" s="101"/>
      <c r="C753" s="197">
        <v>5563186.9900000002</v>
      </c>
      <c r="D753" s="197">
        <v>10886647.23</v>
      </c>
      <c r="E753" s="197">
        <v>5323460.24</v>
      </c>
    </row>
    <row r="754" spans="1:5" x14ac:dyDescent="0.2">
      <c r="A754" s="196">
        <v>111201000</v>
      </c>
      <c r="B754" s="101" t="s">
        <v>666</v>
      </c>
      <c r="C754" s="58">
        <v>238827.56</v>
      </c>
      <c r="D754" s="58">
        <v>9586.56</v>
      </c>
      <c r="E754" s="58">
        <v>-229241</v>
      </c>
    </row>
    <row r="755" spans="1:5" x14ac:dyDescent="0.2">
      <c r="A755" s="196"/>
      <c r="B755" s="101"/>
      <c r="C755" s="197">
        <v>238827.56</v>
      </c>
      <c r="D755" s="197">
        <v>9586.56</v>
      </c>
      <c r="E755" s="197">
        <v>-229241</v>
      </c>
    </row>
    <row r="756" spans="1:5" x14ac:dyDescent="0.2">
      <c r="A756" s="196">
        <v>111205200</v>
      </c>
      <c r="B756" s="101" t="s">
        <v>667</v>
      </c>
      <c r="C756" s="58">
        <v>4147070.12</v>
      </c>
      <c r="D756" s="58">
        <v>215366.54</v>
      </c>
      <c r="E756" s="58">
        <v>-3931703.58</v>
      </c>
    </row>
    <row r="757" spans="1:5" x14ac:dyDescent="0.2">
      <c r="A757" s="196"/>
      <c r="B757" s="101"/>
      <c r="C757" s="197">
        <v>4147070.12</v>
      </c>
      <c r="D757" s="197">
        <v>215366.54</v>
      </c>
      <c r="E757" s="197">
        <v>-3931703.58</v>
      </c>
    </row>
    <row r="758" spans="1:5" x14ac:dyDescent="0.2">
      <c r="A758" s="196">
        <v>111205300</v>
      </c>
      <c r="B758" s="101" t="s">
        <v>668</v>
      </c>
      <c r="C758" s="58">
        <v>753133.18</v>
      </c>
      <c r="D758" s="58">
        <v>137425.62</v>
      </c>
      <c r="E758" s="58">
        <v>-615707.56000000006</v>
      </c>
    </row>
    <row r="759" spans="1:5" x14ac:dyDescent="0.2">
      <c r="A759" s="196"/>
      <c r="B759" s="101"/>
      <c r="C759" s="197">
        <v>753133.18</v>
      </c>
      <c r="D759" s="197">
        <v>137425.62</v>
      </c>
      <c r="E759" s="197">
        <v>-615707.56000000006</v>
      </c>
    </row>
    <row r="760" spans="1:5" x14ac:dyDescent="0.2">
      <c r="A760" s="196">
        <v>111205400</v>
      </c>
      <c r="B760" s="101" t="s">
        <v>669</v>
      </c>
      <c r="C760" s="58">
        <v>1589.91</v>
      </c>
      <c r="D760" s="58">
        <v>106222.07</v>
      </c>
      <c r="E760" s="58">
        <v>104632.16</v>
      </c>
    </row>
    <row r="761" spans="1:5" x14ac:dyDescent="0.2">
      <c r="A761" s="196">
        <v>111205402</v>
      </c>
      <c r="B761" s="101" t="s">
        <v>670</v>
      </c>
      <c r="C761" s="58">
        <v>-154349.54999999999</v>
      </c>
      <c r="D761" s="58">
        <v>0</v>
      </c>
      <c r="E761" s="58">
        <v>154349.54999999999</v>
      </c>
    </row>
    <row r="762" spans="1:5" x14ac:dyDescent="0.2">
      <c r="A762" s="196"/>
      <c r="B762" s="101"/>
      <c r="C762" s="197">
        <v>-152759.63999999998</v>
      </c>
      <c r="D762" s="197">
        <v>106222.07</v>
      </c>
      <c r="E762" s="197">
        <v>258981.71</v>
      </c>
    </row>
    <row r="763" spans="1:5" x14ac:dyDescent="0.2">
      <c r="A763" s="196">
        <v>111205500</v>
      </c>
      <c r="B763" s="101" t="s">
        <v>671</v>
      </c>
      <c r="C763" s="58">
        <v>6577.18</v>
      </c>
      <c r="D763" s="58">
        <v>116315.99</v>
      </c>
      <c r="E763" s="58">
        <v>109738.81</v>
      </c>
    </row>
    <row r="764" spans="1:5" x14ac:dyDescent="0.2">
      <c r="A764" s="196"/>
      <c r="B764" s="101"/>
      <c r="C764" s="197">
        <v>6577.18</v>
      </c>
      <c r="D764" s="197">
        <v>116315.99</v>
      </c>
      <c r="E764" s="197">
        <v>109738.81</v>
      </c>
    </row>
    <row r="765" spans="1:5" x14ac:dyDescent="0.2">
      <c r="A765" s="196">
        <v>111205700</v>
      </c>
      <c r="B765" s="101" t="s">
        <v>672</v>
      </c>
      <c r="C765" s="58">
        <v>11238.56</v>
      </c>
      <c r="D765" s="58">
        <v>11248.36</v>
      </c>
      <c r="E765" s="58">
        <v>9.8000000000010914</v>
      </c>
    </row>
    <row r="766" spans="1:5" x14ac:dyDescent="0.2">
      <c r="A766" s="196"/>
      <c r="B766" s="101"/>
      <c r="C766" s="197">
        <v>11238.56</v>
      </c>
      <c r="D766" s="197">
        <v>11248.36</v>
      </c>
      <c r="E766" s="197">
        <v>9.8000000000010914</v>
      </c>
    </row>
    <row r="767" spans="1:5" x14ac:dyDescent="0.2">
      <c r="A767" s="198" t="s">
        <v>673</v>
      </c>
      <c r="B767" s="101"/>
      <c r="C767" s="197">
        <v>133241955.87</v>
      </c>
      <c r="D767" s="197">
        <v>26784658.739999998</v>
      </c>
      <c r="E767" s="197">
        <v>-106457297.13</v>
      </c>
    </row>
    <row r="768" spans="1:5" x14ac:dyDescent="0.2">
      <c r="A768" s="198"/>
      <c r="B768" s="101"/>
      <c r="C768" s="197"/>
      <c r="D768" s="197"/>
      <c r="E768" s="197"/>
    </row>
    <row r="769" spans="1:5" x14ac:dyDescent="0.2">
      <c r="A769" s="196">
        <v>111400300</v>
      </c>
      <c r="B769" s="58" t="s">
        <v>275</v>
      </c>
      <c r="C769" s="58">
        <v>92251332.989999995</v>
      </c>
      <c r="D769" s="58">
        <v>92251332.989999995</v>
      </c>
      <c r="E769" s="58">
        <v>0</v>
      </c>
    </row>
    <row r="770" spans="1:5" x14ac:dyDescent="0.2">
      <c r="A770" s="196">
        <v>111400301</v>
      </c>
      <c r="B770" s="58" t="s">
        <v>278</v>
      </c>
      <c r="C770" s="58">
        <v>297679970.38999999</v>
      </c>
      <c r="D770" s="58">
        <v>704275205.54999995</v>
      </c>
      <c r="E770" s="58">
        <v>406595235.15999997</v>
      </c>
    </row>
    <row r="771" spans="1:5" x14ac:dyDescent="0.2">
      <c r="A771" s="196">
        <v>111400302</v>
      </c>
      <c r="B771" s="58" t="s">
        <v>280</v>
      </c>
      <c r="C771" s="58">
        <v>-389931303.38</v>
      </c>
      <c r="D771" s="58">
        <v>-685931389.75</v>
      </c>
      <c r="E771" s="58">
        <v>-296000086.37</v>
      </c>
    </row>
    <row r="772" spans="1:5" x14ac:dyDescent="0.2">
      <c r="A772" s="196"/>
      <c r="B772" s="58"/>
      <c r="C772" s="197">
        <v>0</v>
      </c>
      <c r="D772" s="197">
        <v>110595148.78999996</v>
      </c>
      <c r="E772" s="197">
        <v>110595148.78999996</v>
      </c>
    </row>
    <row r="773" spans="1:5" x14ac:dyDescent="0.2">
      <c r="A773" s="196">
        <v>111400401</v>
      </c>
      <c r="B773" s="58" t="s">
        <v>282</v>
      </c>
      <c r="C773" s="58">
        <v>27001875</v>
      </c>
      <c r="D773" s="58">
        <v>27001875</v>
      </c>
      <c r="E773" s="58">
        <v>0</v>
      </c>
    </row>
    <row r="774" spans="1:5" x14ac:dyDescent="0.2">
      <c r="A774" s="196">
        <v>111400402</v>
      </c>
      <c r="B774" s="58" t="s">
        <v>285</v>
      </c>
      <c r="C774" s="58">
        <v>-27001875</v>
      </c>
      <c r="D774" s="58">
        <v>-27001875</v>
      </c>
      <c r="E774" s="58">
        <v>0</v>
      </c>
    </row>
    <row r="775" spans="1:5" x14ac:dyDescent="0.2">
      <c r="A775" s="196"/>
      <c r="B775" s="58"/>
      <c r="C775" s="197">
        <v>0</v>
      </c>
      <c r="D775" s="197">
        <v>0</v>
      </c>
      <c r="E775" s="197">
        <v>0</v>
      </c>
    </row>
    <row r="776" spans="1:5" x14ac:dyDescent="0.2">
      <c r="A776" s="196">
        <v>111405800</v>
      </c>
      <c r="B776" s="101" t="s">
        <v>287</v>
      </c>
      <c r="C776" s="58">
        <v>0</v>
      </c>
      <c r="D776" s="58">
        <v>38000000</v>
      </c>
      <c r="E776" s="58">
        <v>38000000</v>
      </c>
    </row>
    <row r="777" spans="1:5" x14ac:dyDescent="0.2">
      <c r="A777" s="196"/>
      <c r="B777" s="101"/>
      <c r="C777" s="197">
        <v>0</v>
      </c>
      <c r="D777" s="197">
        <v>38000000</v>
      </c>
      <c r="E777" s="197">
        <v>38000000</v>
      </c>
    </row>
    <row r="778" spans="1:5" ht="22.5" x14ac:dyDescent="0.2">
      <c r="A778" s="198" t="s">
        <v>674</v>
      </c>
      <c r="B778" s="101"/>
      <c r="C778" s="197">
        <v>0</v>
      </c>
      <c r="D778" s="197">
        <v>148595148.78999996</v>
      </c>
      <c r="E778" s="197">
        <v>148595148.78999996</v>
      </c>
    </row>
    <row r="779" spans="1:5" x14ac:dyDescent="0.2">
      <c r="A779" s="101"/>
      <c r="B779" s="101"/>
      <c r="C779" s="58"/>
      <c r="D779" s="58"/>
      <c r="E779" s="58"/>
    </row>
    <row r="780" spans="1:5" x14ac:dyDescent="0.2">
      <c r="A780" s="101"/>
      <c r="B780" s="101"/>
      <c r="C780" s="58"/>
      <c r="D780" s="58"/>
      <c r="E780" s="58"/>
    </row>
    <row r="781" spans="1:5" x14ac:dyDescent="0.2">
      <c r="A781" s="198"/>
      <c r="B781" s="198"/>
      <c r="C781" s="197"/>
      <c r="D781" s="197"/>
      <c r="E781" s="197"/>
    </row>
    <row r="782" spans="1:5" x14ac:dyDescent="0.2">
      <c r="A782" s="59"/>
      <c r="B782" s="59" t="s">
        <v>272</v>
      </c>
      <c r="C782" s="60">
        <f>+C767+C778</f>
        <v>133241955.87</v>
      </c>
      <c r="D782" s="60">
        <f>+D767+D778</f>
        <v>175379807.52999997</v>
      </c>
      <c r="E782" s="60">
        <f>+E767+E778</f>
        <v>42137851.659999967</v>
      </c>
    </row>
    <row r="785" spans="1:4" x14ac:dyDescent="0.2">
      <c r="A785" s="199" t="s">
        <v>168</v>
      </c>
      <c r="B785" s="200"/>
      <c r="C785" s="201"/>
      <c r="D785" s="202" t="s">
        <v>79</v>
      </c>
    </row>
    <row r="786" spans="1:4" x14ac:dyDescent="0.2">
      <c r="A786" s="203"/>
      <c r="B786" s="203"/>
      <c r="C786" s="204"/>
      <c r="D786" s="205"/>
    </row>
    <row r="787" spans="1:4" x14ac:dyDescent="0.2">
      <c r="A787" s="18" t="s">
        <v>40</v>
      </c>
      <c r="B787" s="19" t="s">
        <v>41</v>
      </c>
      <c r="C787" s="107" t="s">
        <v>59</v>
      </c>
      <c r="D787" s="128" t="s">
        <v>80</v>
      </c>
    </row>
    <row r="788" spans="1:4" x14ac:dyDescent="0.2">
      <c r="A788" s="206">
        <v>123105811</v>
      </c>
      <c r="B788" s="207" t="s">
        <v>327</v>
      </c>
      <c r="C788" s="208">
        <v>0</v>
      </c>
      <c r="D788" s="209">
        <v>0</v>
      </c>
    </row>
    <row r="789" spans="1:4" x14ac:dyDescent="0.2">
      <c r="A789" s="206">
        <v>123305831</v>
      </c>
      <c r="B789" s="207" t="s">
        <v>330</v>
      </c>
      <c r="C789" s="208">
        <v>0</v>
      </c>
      <c r="D789" s="209">
        <v>0</v>
      </c>
    </row>
    <row r="790" spans="1:4" x14ac:dyDescent="0.2">
      <c r="A790" s="206">
        <v>123626221</v>
      </c>
      <c r="B790" s="207" t="s">
        <v>332</v>
      </c>
      <c r="C790" s="208">
        <v>75081096.530000001</v>
      </c>
      <c r="D790" s="209">
        <v>1</v>
      </c>
    </row>
    <row r="791" spans="1:4" x14ac:dyDescent="0.2">
      <c r="A791" s="206"/>
      <c r="B791" s="207"/>
      <c r="C791" s="208"/>
      <c r="D791" s="209"/>
    </row>
    <row r="792" spans="1:4" x14ac:dyDescent="0.2">
      <c r="A792" s="206"/>
      <c r="B792" s="206"/>
      <c r="C792" s="208"/>
      <c r="D792" s="209"/>
    </row>
    <row r="793" spans="1:4" x14ac:dyDescent="0.2">
      <c r="A793" s="210"/>
      <c r="B793" s="210" t="s">
        <v>270</v>
      </c>
      <c r="C793" s="211">
        <f>SUM(C788:C792)</f>
        <v>75081096.530000001</v>
      </c>
      <c r="D793" s="212">
        <f>SUM(D788:D792)</f>
        <v>1</v>
      </c>
    </row>
    <row r="794" spans="1:4" x14ac:dyDescent="0.2">
      <c r="A794" s="45"/>
      <c r="B794" s="45"/>
      <c r="C794" s="213"/>
      <c r="D794" s="214"/>
    </row>
    <row r="795" spans="1:4" x14ac:dyDescent="0.2">
      <c r="A795" s="45"/>
      <c r="B795" s="45"/>
      <c r="C795" s="213"/>
      <c r="D795" s="214"/>
    </row>
    <row r="796" spans="1:4" x14ac:dyDescent="0.2">
      <c r="A796" s="199" t="s">
        <v>169</v>
      </c>
      <c r="B796" s="200"/>
      <c r="C796" s="201"/>
      <c r="D796" s="202" t="s">
        <v>79</v>
      </c>
    </row>
    <row r="797" spans="1:4" x14ac:dyDescent="0.2">
      <c r="A797" s="203"/>
      <c r="B797" s="203"/>
      <c r="C797" s="204"/>
      <c r="D797" s="205"/>
    </row>
    <row r="798" spans="1:4" x14ac:dyDescent="0.2">
      <c r="A798" s="18" t="s">
        <v>40</v>
      </c>
      <c r="B798" s="19" t="s">
        <v>41</v>
      </c>
      <c r="C798" s="107" t="s">
        <v>59</v>
      </c>
      <c r="D798" s="128" t="s">
        <v>80</v>
      </c>
    </row>
    <row r="799" spans="1:4" x14ac:dyDescent="0.2">
      <c r="A799" s="215" t="s">
        <v>333</v>
      </c>
      <c r="B799" s="207" t="s">
        <v>334</v>
      </c>
      <c r="C799" s="208">
        <v>565534.77</v>
      </c>
      <c r="D799" s="209">
        <v>7.8802497567054514E-2</v>
      </c>
    </row>
    <row r="800" spans="1:4" x14ac:dyDescent="0.2">
      <c r="A800" s="215" t="s">
        <v>336</v>
      </c>
      <c r="B800" s="207" t="s">
        <v>684</v>
      </c>
      <c r="C800" s="208">
        <v>239195.35</v>
      </c>
      <c r="D800" s="209">
        <v>3.3329853417192634E-2</v>
      </c>
    </row>
    <row r="801" spans="1:4" x14ac:dyDescent="0.2">
      <c r="A801" s="215" t="s">
        <v>337</v>
      </c>
      <c r="B801" s="207" t="s">
        <v>675</v>
      </c>
      <c r="C801" s="208">
        <v>686255.27999999991</v>
      </c>
      <c r="D801" s="209">
        <v>9.5623881857128432E-2</v>
      </c>
    </row>
    <row r="802" spans="1:4" x14ac:dyDescent="0.2">
      <c r="A802" s="215" t="s">
        <v>338</v>
      </c>
      <c r="B802" s="207" t="s">
        <v>676</v>
      </c>
      <c r="C802" s="208">
        <v>947111.24000000209</v>
      </c>
      <c r="D802" s="209">
        <v>0.13197195848069632</v>
      </c>
    </row>
    <row r="803" spans="1:4" x14ac:dyDescent="0.2">
      <c r="A803" s="215" t="s">
        <v>339</v>
      </c>
      <c r="B803" s="207" t="s">
        <v>685</v>
      </c>
      <c r="C803" s="208">
        <v>70175</v>
      </c>
      <c r="D803" s="209">
        <v>9.7782940326870613E-3</v>
      </c>
    </row>
    <row r="804" spans="1:4" x14ac:dyDescent="0.2">
      <c r="A804" s="215" t="s">
        <v>340</v>
      </c>
      <c r="B804" s="207" t="s">
        <v>677</v>
      </c>
      <c r="C804" s="208">
        <v>1245103.54</v>
      </c>
      <c r="D804" s="209">
        <v>0.17349467068414018</v>
      </c>
    </row>
    <row r="805" spans="1:4" x14ac:dyDescent="0.2">
      <c r="A805" s="215" t="s">
        <v>341</v>
      </c>
      <c r="B805" s="207" t="s">
        <v>342</v>
      </c>
      <c r="C805" s="208">
        <v>21766.239999999991</v>
      </c>
      <c r="D805" s="209">
        <v>3.032941855447586E-3</v>
      </c>
    </row>
    <row r="806" spans="1:4" x14ac:dyDescent="0.2">
      <c r="A806" s="215" t="s">
        <v>343</v>
      </c>
      <c r="B806" s="207" t="s">
        <v>686</v>
      </c>
      <c r="C806" s="208">
        <v>1061455</v>
      </c>
      <c r="D806" s="209">
        <v>0.14790479647261626</v>
      </c>
    </row>
    <row r="807" spans="1:4" x14ac:dyDescent="0.2">
      <c r="A807" s="215" t="s">
        <v>344</v>
      </c>
      <c r="B807" s="207" t="s">
        <v>687</v>
      </c>
      <c r="C807" s="208">
        <v>932327</v>
      </c>
      <c r="D807" s="209">
        <v>0.12991189940310696</v>
      </c>
    </row>
    <row r="808" spans="1:4" x14ac:dyDescent="0.2">
      <c r="A808" s="215" t="s">
        <v>345</v>
      </c>
      <c r="B808" s="207" t="s">
        <v>688</v>
      </c>
      <c r="C808" s="208">
        <v>0</v>
      </c>
      <c r="D808" s="209">
        <v>0</v>
      </c>
    </row>
    <row r="809" spans="1:4" x14ac:dyDescent="0.2">
      <c r="A809" s="215" t="s">
        <v>731</v>
      </c>
      <c r="B809" s="207" t="s">
        <v>732</v>
      </c>
      <c r="C809" s="208">
        <v>80411.28</v>
      </c>
      <c r="D809" s="209">
        <v>1.1204633265190288E-2</v>
      </c>
    </row>
    <row r="810" spans="1:4" x14ac:dyDescent="0.2">
      <c r="A810" s="215" t="s">
        <v>689</v>
      </c>
      <c r="B810" s="207" t="s">
        <v>690</v>
      </c>
      <c r="C810" s="208">
        <v>65515</v>
      </c>
      <c r="D810" s="209">
        <v>9.1289623591235183E-3</v>
      </c>
    </row>
    <row r="811" spans="1:4" x14ac:dyDescent="0.2">
      <c r="A811" s="215" t="s">
        <v>346</v>
      </c>
      <c r="B811" s="207" t="s">
        <v>678</v>
      </c>
      <c r="C811" s="208">
        <v>47455.940000000177</v>
      </c>
      <c r="D811" s="209">
        <v>6.6125847512298825E-3</v>
      </c>
    </row>
    <row r="812" spans="1:4" x14ac:dyDescent="0.2">
      <c r="A812" s="215" t="s">
        <v>347</v>
      </c>
      <c r="B812" s="207" t="s">
        <v>691</v>
      </c>
      <c r="C812" s="208">
        <v>-464.1</v>
      </c>
      <c r="D812" s="209">
        <v>-6.4668418390738381E-5</v>
      </c>
    </row>
    <row r="813" spans="1:4" x14ac:dyDescent="0.2">
      <c r="A813" s="215" t="s">
        <v>692</v>
      </c>
      <c r="B813" s="207" t="s">
        <v>693</v>
      </c>
      <c r="C813" s="208">
        <v>26935.200000000001</v>
      </c>
      <c r="D813" s="209">
        <v>3.7531928098216254E-3</v>
      </c>
    </row>
    <row r="814" spans="1:4" x14ac:dyDescent="0.2">
      <c r="A814" s="215" t="s">
        <v>348</v>
      </c>
      <c r="B814" s="207" t="s">
        <v>679</v>
      </c>
      <c r="C814" s="208">
        <v>16434.600000000006</v>
      </c>
      <c r="D814" s="209">
        <v>2.2900228159543831E-3</v>
      </c>
    </row>
    <row r="815" spans="1:4" x14ac:dyDescent="0.2">
      <c r="A815" s="215" t="s">
        <v>349</v>
      </c>
      <c r="B815" s="207" t="s">
        <v>350</v>
      </c>
      <c r="C815" s="208">
        <v>799631.85</v>
      </c>
      <c r="D815" s="209">
        <v>0.11142195008480962</v>
      </c>
    </row>
    <row r="816" spans="1:4" x14ac:dyDescent="0.2">
      <c r="A816" s="215" t="s">
        <v>351</v>
      </c>
      <c r="B816" s="207" t="s">
        <v>680</v>
      </c>
      <c r="C816" s="208">
        <v>2900</v>
      </c>
      <c r="D816" s="209">
        <v>4.0409052646658323E-4</v>
      </c>
    </row>
    <row r="817" spans="1:4" x14ac:dyDescent="0.2">
      <c r="A817" s="206">
        <v>125415971</v>
      </c>
      <c r="B817" s="207" t="s">
        <v>370</v>
      </c>
      <c r="C817" s="208">
        <v>368866.53000000119</v>
      </c>
      <c r="D817" s="209">
        <v>5.13984380357249E-2</v>
      </c>
    </row>
    <row r="818" spans="1:4" x14ac:dyDescent="0.2">
      <c r="A818" s="206"/>
      <c r="B818" s="206"/>
      <c r="C818" s="208"/>
      <c r="D818" s="209"/>
    </row>
    <row r="819" spans="1:4" x14ac:dyDescent="0.2">
      <c r="A819" s="206"/>
      <c r="B819" s="206"/>
      <c r="C819" s="208"/>
      <c r="D819" s="209"/>
    </row>
    <row r="820" spans="1:4" x14ac:dyDescent="0.2">
      <c r="A820" s="210"/>
      <c r="B820" s="210" t="s">
        <v>273</v>
      </c>
      <c r="C820" s="211">
        <f>SUM(C799:C819)</f>
        <v>7176609.7200000035</v>
      </c>
      <c r="D820" s="212">
        <f>SUM(D799:D819)</f>
        <v>0.99999999999999989</v>
      </c>
    </row>
    <row r="823" spans="1:4" x14ac:dyDescent="0.2">
      <c r="A823" s="199" t="s">
        <v>163</v>
      </c>
      <c r="B823" s="200"/>
      <c r="C823" s="201"/>
      <c r="D823" s="216" t="s">
        <v>141</v>
      </c>
    </row>
    <row r="824" spans="1:4" x14ac:dyDescent="0.2">
      <c r="A824" s="203"/>
      <c r="B824" s="203"/>
      <c r="C824" s="204"/>
      <c r="D824" s="13"/>
    </row>
    <row r="825" spans="1:4" x14ac:dyDescent="0.2">
      <c r="A825" s="18" t="s">
        <v>40</v>
      </c>
      <c r="B825" s="217" t="s">
        <v>41</v>
      </c>
      <c r="C825" s="107" t="s">
        <v>57</v>
      </c>
      <c r="D825" s="107" t="s">
        <v>58</v>
      </c>
    </row>
    <row r="826" spans="1:4" x14ac:dyDescent="0.2">
      <c r="A826" s="218">
        <v>5500</v>
      </c>
      <c r="B826" s="219" t="s">
        <v>174</v>
      </c>
      <c r="C826" s="220">
        <v>12083298.469999999</v>
      </c>
      <c r="D826" s="221">
        <v>12218344.280000001</v>
      </c>
    </row>
    <row r="827" spans="1:4" ht="22.5" x14ac:dyDescent="0.2">
      <c r="A827" s="218">
        <v>5510</v>
      </c>
      <c r="B827" s="219" t="s">
        <v>108</v>
      </c>
      <c r="C827" s="220">
        <v>9886518.129999999</v>
      </c>
      <c r="D827" s="221">
        <v>11902808.120000001</v>
      </c>
    </row>
    <row r="828" spans="1:4" x14ac:dyDescent="0.2">
      <c r="A828" s="222">
        <v>5511</v>
      </c>
      <c r="B828" s="223" t="s">
        <v>175</v>
      </c>
      <c r="C828" s="224">
        <v>0</v>
      </c>
      <c r="D828" s="224">
        <v>0</v>
      </c>
    </row>
    <row r="829" spans="1:4" x14ac:dyDescent="0.2">
      <c r="A829" s="222">
        <v>5512</v>
      </c>
      <c r="B829" s="223" t="s">
        <v>176</v>
      </c>
      <c r="C829" s="224">
        <v>0</v>
      </c>
      <c r="D829" s="224">
        <v>0</v>
      </c>
    </row>
    <row r="830" spans="1:4" x14ac:dyDescent="0.2">
      <c r="A830" s="222">
        <v>5513</v>
      </c>
      <c r="B830" s="223" t="s">
        <v>177</v>
      </c>
      <c r="C830" s="224">
        <v>0</v>
      </c>
      <c r="D830" s="224">
        <v>0</v>
      </c>
    </row>
    <row r="831" spans="1:4" x14ac:dyDescent="0.2">
      <c r="A831" s="222">
        <v>5514</v>
      </c>
      <c r="B831" s="223" t="s">
        <v>178</v>
      </c>
      <c r="C831" s="224">
        <v>0</v>
      </c>
      <c r="D831" s="224">
        <v>0</v>
      </c>
    </row>
    <row r="832" spans="1:4" x14ac:dyDescent="0.2">
      <c r="A832" s="222">
        <v>5515</v>
      </c>
      <c r="B832" s="223" t="s">
        <v>179</v>
      </c>
      <c r="C832" s="224">
        <v>7732059.9299999997</v>
      </c>
      <c r="D832" s="225">
        <v>8454357.9100000001</v>
      </c>
    </row>
    <row r="833" spans="1:4" x14ac:dyDescent="0.2">
      <c r="A833" s="222">
        <v>5516</v>
      </c>
      <c r="B833" s="223" t="s">
        <v>180</v>
      </c>
      <c r="C833" s="224">
        <v>0</v>
      </c>
      <c r="D833" s="225">
        <v>0</v>
      </c>
    </row>
    <row r="834" spans="1:4" x14ac:dyDescent="0.2">
      <c r="A834" s="222">
        <v>5517</v>
      </c>
      <c r="B834" s="223" t="s">
        <v>181</v>
      </c>
      <c r="C834" s="224">
        <v>2154458.2000000002</v>
      </c>
      <c r="D834" s="225">
        <v>3448450.21</v>
      </c>
    </row>
    <row r="835" spans="1:4" x14ac:dyDescent="0.2">
      <c r="A835" s="222">
        <v>5518</v>
      </c>
      <c r="B835" s="223" t="s">
        <v>182</v>
      </c>
      <c r="C835" s="224">
        <v>0</v>
      </c>
      <c r="D835" s="225">
        <v>0</v>
      </c>
    </row>
    <row r="836" spans="1:4" x14ac:dyDescent="0.2">
      <c r="A836" s="218">
        <v>5520</v>
      </c>
      <c r="B836" s="219" t="s">
        <v>109</v>
      </c>
      <c r="C836" s="220">
        <v>0</v>
      </c>
      <c r="D836" s="221">
        <v>0</v>
      </c>
    </row>
    <row r="837" spans="1:4" x14ac:dyDescent="0.2">
      <c r="A837" s="222">
        <v>5521</v>
      </c>
      <c r="B837" s="223" t="s">
        <v>183</v>
      </c>
      <c r="C837" s="224">
        <v>0</v>
      </c>
      <c r="D837" s="225">
        <v>0</v>
      </c>
    </row>
    <row r="838" spans="1:4" x14ac:dyDescent="0.2">
      <c r="A838" s="222">
        <v>5522</v>
      </c>
      <c r="B838" s="223" t="s">
        <v>184</v>
      </c>
      <c r="C838" s="224">
        <v>0</v>
      </c>
      <c r="D838" s="225">
        <v>0</v>
      </c>
    </row>
    <row r="839" spans="1:4" x14ac:dyDescent="0.2">
      <c r="A839" s="218">
        <v>5530</v>
      </c>
      <c r="B839" s="219" t="s">
        <v>110</v>
      </c>
      <c r="C839" s="220">
        <v>0</v>
      </c>
      <c r="D839" s="221">
        <v>0</v>
      </c>
    </row>
    <row r="840" spans="1:4" x14ac:dyDescent="0.2">
      <c r="A840" s="222">
        <v>5531</v>
      </c>
      <c r="B840" s="223" t="s">
        <v>185</v>
      </c>
      <c r="C840" s="224">
        <v>0</v>
      </c>
      <c r="D840" s="225">
        <v>0</v>
      </c>
    </row>
    <row r="841" spans="1:4" x14ac:dyDescent="0.2">
      <c r="A841" s="222">
        <v>5532</v>
      </c>
      <c r="B841" s="223" t="s">
        <v>186</v>
      </c>
      <c r="C841" s="224">
        <v>0</v>
      </c>
      <c r="D841" s="225">
        <v>0</v>
      </c>
    </row>
    <row r="842" spans="1:4" x14ac:dyDescent="0.2">
      <c r="A842" s="222">
        <v>5533</v>
      </c>
      <c r="B842" s="223" t="s">
        <v>187</v>
      </c>
      <c r="C842" s="224">
        <v>0</v>
      </c>
      <c r="D842" s="225">
        <v>0</v>
      </c>
    </row>
    <row r="843" spans="1:4" ht="22.5" x14ac:dyDescent="0.2">
      <c r="A843" s="222">
        <v>5534</v>
      </c>
      <c r="B843" s="223" t="s">
        <v>188</v>
      </c>
      <c r="C843" s="224">
        <v>0</v>
      </c>
      <c r="D843" s="225">
        <v>0</v>
      </c>
    </row>
    <row r="844" spans="1:4" x14ac:dyDescent="0.2">
      <c r="A844" s="222">
        <v>5535</v>
      </c>
      <c r="B844" s="223" t="s">
        <v>189</v>
      </c>
      <c r="C844" s="224">
        <v>0</v>
      </c>
      <c r="D844" s="225">
        <v>0</v>
      </c>
    </row>
    <row r="845" spans="1:4" ht="22.5" x14ac:dyDescent="0.2">
      <c r="A845" s="218">
        <v>5540</v>
      </c>
      <c r="B845" s="219" t="s">
        <v>111</v>
      </c>
      <c r="C845" s="220">
        <v>0</v>
      </c>
      <c r="D845" s="221">
        <v>0</v>
      </c>
    </row>
    <row r="846" spans="1:4" ht="22.5" x14ac:dyDescent="0.2">
      <c r="A846" s="222">
        <v>5541</v>
      </c>
      <c r="B846" s="223" t="s">
        <v>111</v>
      </c>
      <c r="C846" s="224">
        <v>0</v>
      </c>
      <c r="D846" s="225">
        <v>0</v>
      </c>
    </row>
    <row r="847" spans="1:4" x14ac:dyDescent="0.2">
      <c r="A847" s="218">
        <v>5550</v>
      </c>
      <c r="B847" s="226" t="s">
        <v>112</v>
      </c>
      <c r="C847" s="220">
        <v>0</v>
      </c>
      <c r="D847" s="221">
        <v>0</v>
      </c>
    </row>
    <row r="848" spans="1:4" x14ac:dyDescent="0.2">
      <c r="A848" s="222">
        <v>5551</v>
      </c>
      <c r="B848" s="227" t="s">
        <v>112</v>
      </c>
      <c r="C848" s="224">
        <v>0</v>
      </c>
      <c r="D848" s="225">
        <v>0</v>
      </c>
    </row>
    <row r="849" spans="1:4" x14ac:dyDescent="0.2">
      <c r="A849" s="218">
        <v>5590</v>
      </c>
      <c r="B849" s="226" t="s">
        <v>132</v>
      </c>
      <c r="C849" s="220">
        <v>2196780.34</v>
      </c>
      <c r="D849" s="221">
        <v>315536.15999999997</v>
      </c>
    </row>
    <row r="850" spans="1:4" x14ac:dyDescent="0.2">
      <c r="A850" s="222">
        <v>5591</v>
      </c>
      <c r="B850" s="227" t="s">
        <v>190</v>
      </c>
      <c r="C850" s="224">
        <v>0</v>
      </c>
      <c r="D850" s="225">
        <v>0</v>
      </c>
    </row>
    <row r="851" spans="1:4" x14ac:dyDescent="0.2">
      <c r="A851" s="222">
        <v>5592</v>
      </c>
      <c r="B851" s="227" t="s">
        <v>191</v>
      </c>
      <c r="C851" s="224">
        <v>0</v>
      </c>
      <c r="D851" s="225">
        <v>0</v>
      </c>
    </row>
    <row r="852" spans="1:4" x14ac:dyDescent="0.2">
      <c r="A852" s="222">
        <v>5593</v>
      </c>
      <c r="B852" s="227" t="s">
        <v>192</v>
      </c>
      <c r="C852" s="224">
        <v>0</v>
      </c>
      <c r="D852" s="225">
        <v>0</v>
      </c>
    </row>
    <row r="853" spans="1:4" x14ac:dyDescent="0.2">
      <c r="A853" s="222">
        <v>5594</v>
      </c>
      <c r="B853" s="227" t="s">
        <v>193</v>
      </c>
      <c r="C853" s="224">
        <v>0</v>
      </c>
      <c r="D853" s="225">
        <v>0</v>
      </c>
    </row>
    <row r="854" spans="1:4" x14ac:dyDescent="0.2">
      <c r="A854" s="222">
        <v>5595</v>
      </c>
      <c r="B854" s="227" t="s">
        <v>194</v>
      </c>
      <c r="C854" s="224">
        <v>0</v>
      </c>
      <c r="D854" s="225">
        <v>0</v>
      </c>
    </row>
    <row r="855" spans="1:4" x14ac:dyDescent="0.2">
      <c r="A855" s="222">
        <v>5596</v>
      </c>
      <c r="B855" s="227" t="s">
        <v>195</v>
      </c>
      <c r="C855" s="224">
        <v>0</v>
      </c>
      <c r="D855" s="225">
        <v>0</v>
      </c>
    </row>
    <row r="856" spans="1:4" x14ac:dyDescent="0.2">
      <c r="A856" s="222">
        <v>5597</v>
      </c>
      <c r="B856" s="227" t="s">
        <v>196</v>
      </c>
      <c r="C856" s="224">
        <v>0</v>
      </c>
      <c r="D856" s="225">
        <v>0</v>
      </c>
    </row>
    <row r="857" spans="1:4" x14ac:dyDescent="0.2">
      <c r="A857" s="222">
        <v>5599</v>
      </c>
      <c r="B857" s="227" t="s">
        <v>197</v>
      </c>
      <c r="C857" s="224">
        <v>2196780.34</v>
      </c>
      <c r="D857" s="225">
        <v>315536.15999999997</v>
      </c>
    </row>
    <row r="858" spans="1:4" x14ac:dyDescent="0.2">
      <c r="A858" s="218">
        <v>5600</v>
      </c>
      <c r="B858" s="226" t="s">
        <v>198</v>
      </c>
      <c r="C858" s="220">
        <v>0</v>
      </c>
      <c r="D858" s="221">
        <v>0</v>
      </c>
    </row>
    <row r="859" spans="1:4" x14ac:dyDescent="0.2">
      <c r="A859" s="222">
        <v>5610</v>
      </c>
      <c r="B859" s="227" t="s">
        <v>199</v>
      </c>
      <c r="C859" s="224">
        <v>0</v>
      </c>
      <c r="D859" s="225">
        <v>0</v>
      </c>
    </row>
    <row r="860" spans="1:4" x14ac:dyDescent="0.2">
      <c r="A860" s="228">
        <v>5611</v>
      </c>
      <c r="B860" s="229" t="s">
        <v>200</v>
      </c>
      <c r="C860" s="224">
        <v>0</v>
      </c>
      <c r="D860" s="225">
        <v>0</v>
      </c>
    </row>
    <row r="863" spans="1:4" x14ac:dyDescent="0.2">
      <c r="A863" s="230" t="s">
        <v>126</v>
      </c>
      <c r="B863" s="231"/>
      <c r="C863" s="232" t="s">
        <v>139</v>
      </c>
    </row>
    <row r="864" spans="1:4" x14ac:dyDescent="0.2">
      <c r="A864" s="233"/>
      <c r="B864" s="233"/>
      <c r="C864" s="234"/>
    </row>
    <row r="865" spans="1:3" x14ac:dyDescent="0.2">
      <c r="A865" s="18" t="s">
        <v>40</v>
      </c>
      <c r="B865" s="235" t="s">
        <v>41</v>
      </c>
      <c r="C865" s="217" t="s">
        <v>44</v>
      </c>
    </row>
    <row r="866" spans="1:3" x14ac:dyDescent="0.2">
      <c r="A866" s="4">
        <v>900001</v>
      </c>
      <c r="B866" s="236" t="s">
        <v>114</v>
      </c>
      <c r="C866" s="220">
        <v>608439243.88999999</v>
      </c>
    </row>
    <row r="867" spans="1:3" x14ac:dyDescent="0.2">
      <c r="A867" s="4">
        <v>900002</v>
      </c>
      <c r="B867" s="237" t="s">
        <v>115</v>
      </c>
      <c r="C867" s="220">
        <v>10302876.560000001</v>
      </c>
    </row>
    <row r="868" spans="1:3" x14ac:dyDescent="0.2">
      <c r="A868" s="238">
        <v>4320</v>
      </c>
      <c r="B868" s="239" t="s">
        <v>116</v>
      </c>
      <c r="C868" s="240"/>
    </row>
    <row r="869" spans="1:3" ht="22.5" x14ac:dyDescent="0.2">
      <c r="A869" s="238">
        <v>4330</v>
      </c>
      <c r="B869" s="239" t="s">
        <v>117</v>
      </c>
      <c r="C869" s="240"/>
    </row>
    <row r="870" spans="1:3" x14ac:dyDescent="0.2">
      <c r="A870" s="238">
        <v>4340</v>
      </c>
      <c r="B870" s="239" t="s">
        <v>118</v>
      </c>
      <c r="C870" s="240"/>
    </row>
    <row r="871" spans="1:3" x14ac:dyDescent="0.2">
      <c r="A871" s="238">
        <v>4399</v>
      </c>
      <c r="B871" s="239" t="s">
        <v>119</v>
      </c>
      <c r="C871" s="240"/>
    </row>
    <row r="872" spans="1:3" x14ac:dyDescent="0.2">
      <c r="A872" s="3">
        <v>4400</v>
      </c>
      <c r="B872" s="239" t="s">
        <v>120</v>
      </c>
      <c r="C872" s="240">
        <v>10302876.560000001</v>
      </c>
    </row>
    <row r="873" spans="1:3" x14ac:dyDescent="0.2">
      <c r="A873" s="4">
        <v>900003</v>
      </c>
      <c r="B873" s="237" t="s">
        <v>121</v>
      </c>
      <c r="C873" s="220">
        <v>169324561.69</v>
      </c>
    </row>
    <row r="874" spans="1:3" x14ac:dyDescent="0.2">
      <c r="A874" s="241">
        <v>52</v>
      </c>
      <c r="B874" s="239" t="s">
        <v>122</v>
      </c>
      <c r="C874" s="240"/>
    </row>
    <row r="875" spans="1:3" x14ac:dyDescent="0.2">
      <c r="A875" s="241">
        <v>62</v>
      </c>
      <c r="B875" s="239" t="s">
        <v>123</v>
      </c>
      <c r="C875" s="240"/>
    </row>
    <row r="876" spans="1:3" x14ac:dyDescent="0.2">
      <c r="A876" s="242" t="s">
        <v>135</v>
      </c>
      <c r="B876" s="239" t="s">
        <v>124</v>
      </c>
      <c r="C876" s="240">
        <v>26868492.859999999</v>
      </c>
    </row>
    <row r="877" spans="1:3" x14ac:dyDescent="0.2">
      <c r="A877" s="3">
        <v>4500</v>
      </c>
      <c r="B877" s="243" t="s">
        <v>130</v>
      </c>
      <c r="C877" s="240">
        <v>142456068.83000001</v>
      </c>
    </row>
    <row r="878" spans="1:3" x14ac:dyDescent="0.2">
      <c r="A878" s="7">
        <v>900004</v>
      </c>
      <c r="B878" s="244" t="s">
        <v>125</v>
      </c>
      <c r="C878" s="245">
        <f>+C866+C867-C873</f>
        <v>449417558.75999993</v>
      </c>
    </row>
    <row r="881" spans="1:3" x14ac:dyDescent="0.2">
      <c r="A881" s="230" t="s">
        <v>127</v>
      </c>
      <c r="B881" s="231"/>
      <c r="C881" s="246" t="s">
        <v>140</v>
      </c>
    </row>
    <row r="882" spans="1:3" x14ac:dyDescent="0.2">
      <c r="A882" s="233"/>
      <c r="B882" s="234"/>
      <c r="C882" s="247"/>
    </row>
    <row r="883" spans="1:3" x14ac:dyDescent="0.2">
      <c r="A883" s="18" t="s">
        <v>40</v>
      </c>
      <c r="B883" s="235" t="s">
        <v>41</v>
      </c>
      <c r="C883" s="217" t="s">
        <v>44</v>
      </c>
    </row>
    <row r="884" spans="1:3" x14ac:dyDescent="0.2">
      <c r="A884" s="5">
        <v>900001</v>
      </c>
      <c r="B884" s="248" t="s">
        <v>91</v>
      </c>
      <c r="C884" s="249">
        <v>427314371.93000001</v>
      </c>
    </row>
    <row r="885" spans="1:3" x14ac:dyDescent="0.2">
      <c r="A885" s="5">
        <v>900002</v>
      </c>
      <c r="B885" s="248" t="s">
        <v>92</v>
      </c>
      <c r="C885" s="249">
        <v>98775595.620000005</v>
      </c>
    </row>
    <row r="886" spans="1:3" x14ac:dyDescent="0.2">
      <c r="A886" s="238">
        <v>5100</v>
      </c>
      <c r="B886" s="250" t="s">
        <v>93</v>
      </c>
      <c r="C886" s="251">
        <v>2776524.85</v>
      </c>
    </row>
    <row r="887" spans="1:3" x14ac:dyDescent="0.2">
      <c r="A887" s="238">
        <v>5200</v>
      </c>
      <c r="B887" s="250" t="s">
        <v>94</v>
      </c>
      <c r="C887" s="251">
        <v>21766.240000000002</v>
      </c>
    </row>
    <row r="888" spans="1:3" x14ac:dyDescent="0.2">
      <c r="A888" s="238">
        <v>5300</v>
      </c>
      <c r="B888" s="250" t="s">
        <v>95</v>
      </c>
      <c r="C888" s="251"/>
    </row>
    <row r="889" spans="1:3" x14ac:dyDescent="0.2">
      <c r="A889" s="238">
        <v>5400</v>
      </c>
      <c r="B889" s="250" t="s">
        <v>96</v>
      </c>
      <c r="C889" s="251"/>
    </row>
    <row r="890" spans="1:3" x14ac:dyDescent="0.2">
      <c r="A890" s="238">
        <v>5500</v>
      </c>
      <c r="B890" s="250" t="s">
        <v>97</v>
      </c>
      <c r="C890" s="251"/>
    </row>
    <row r="891" spans="1:3" x14ac:dyDescent="0.2">
      <c r="A891" s="238">
        <v>5600</v>
      </c>
      <c r="B891" s="250" t="s">
        <v>98</v>
      </c>
      <c r="C891" s="251">
        <v>1303860.52</v>
      </c>
    </row>
    <row r="892" spans="1:3" x14ac:dyDescent="0.2">
      <c r="A892" s="238">
        <v>5700</v>
      </c>
      <c r="B892" s="250" t="s">
        <v>99</v>
      </c>
      <c r="C892" s="251"/>
    </row>
    <row r="893" spans="1:3" x14ac:dyDescent="0.2">
      <c r="A893" s="238" t="s">
        <v>138</v>
      </c>
      <c r="B893" s="250" t="s">
        <v>100</v>
      </c>
      <c r="C893" s="251"/>
    </row>
    <row r="894" spans="1:3" x14ac:dyDescent="0.2">
      <c r="A894" s="238">
        <v>5900</v>
      </c>
      <c r="B894" s="250" t="s">
        <v>101</v>
      </c>
      <c r="C894" s="251">
        <v>372320.05</v>
      </c>
    </row>
    <row r="895" spans="1:3" x14ac:dyDescent="0.2">
      <c r="A895" s="241">
        <v>6200</v>
      </c>
      <c r="B895" s="250" t="s">
        <v>102</v>
      </c>
      <c r="C895" s="251">
        <v>75081096.530000001</v>
      </c>
    </row>
    <row r="896" spans="1:3" x14ac:dyDescent="0.2">
      <c r="A896" s="241">
        <v>7200</v>
      </c>
      <c r="B896" s="250" t="s">
        <v>103</v>
      </c>
      <c r="C896" s="251"/>
    </row>
    <row r="897" spans="1:3" x14ac:dyDescent="0.2">
      <c r="A897" s="241">
        <v>7300</v>
      </c>
      <c r="B897" s="250" t="s">
        <v>104</v>
      </c>
      <c r="C897" s="251"/>
    </row>
    <row r="898" spans="1:3" x14ac:dyDescent="0.2">
      <c r="A898" s="241">
        <v>7500</v>
      </c>
      <c r="B898" s="250" t="s">
        <v>105</v>
      </c>
      <c r="C898" s="251"/>
    </row>
    <row r="899" spans="1:3" x14ac:dyDescent="0.2">
      <c r="A899" s="241">
        <v>7900</v>
      </c>
      <c r="B899" s="250" t="s">
        <v>106</v>
      </c>
      <c r="C899" s="251"/>
    </row>
    <row r="900" spans="1:3" x14ac:dyDescent="0.2">
      <c r="A900" s="241">
        <v>9100</v>
      </c>
      <c r="B900" s="250" t="s">
        <v>129</v>
      </c>
      <c r="C900" s="251">
        <v>18526232.370000001</v>
      </c>
    </row>
    <row r="901" spans="1:3" x14ac:dyDescent="0.2">
      <c r="A901" s="241">
        <v>9900</v>
      </c>
      <c r="B901" s="250" t="s">
        <v>107</v>
      </c>
      <c r="C901" s="251"/>
    </row>
    <row r="902" spans="1:3" x14ac:dyDescent="0.2">
      <c r="A902" s="241">
        <v>7400</v>
      </c>
      <c r="B902" s="252" t="s">
        <v>131</v>
      </c>
      <c r="C902" s="251">
        <v>693795.06</v>
      </c>
    </row>
    <row r="903" spans="1:3" x14ac:dyDescent="0.2">
      <c r="A903" s="5">
        <v>900003</v>
      </c>
      <c r="B903" s="248" t="s">
        <v>134</v>
      </c>
      <c r="C903" s="249">
        <v>12347380.059999999</v>
      </c>
    </row>
    <row r="904" spans="1:3" ht="22.5" x14ac:dyDescent="0.2">
      <c r="A904" s="238">
        <v>5510</v>
      </c>
      <c r="B904" s="250" t="s">
        <v>108</v>
      </c>
      <c r="C904" s="251">
        <v>11902808.119999999</v>
      </c>
    </row>
    <row r="905" spans="1:3" x14ac:dyDescent="0.2">
      <c r="A905" s="238">
        <v>5520</v>
      </c>
      <c r="B905" s="250" t="s">
        <v>109</v>
      </c>
      <c r="C905" s="251"/>
    </row>
    <row r="906" spans="1:3" x14ac:dyDescent="0.2">
      <c r="A906" s="238">
        <v>5530</v>
      </c>
      <c r="B906" s="250" t="s">
        <v>110</v>
      </c>
      <c r="C906" s="251"/>
    </row>
    <row r="907" spans="1:3" ht="22.5" x14ac:dyDescent="0.2">
      <c r="A907" s="238">
        <v>5540</v>
      </c>
      <c r="B907" s="250" t="s">
        <v>111</v>
      </c>
      <c r="C907" s="251"/>
    </row>
    <row r="908" spans="1:3" x14ac:dyDescent="0.2">
      <c r="A908" s="238">
        <v>5550</v>
      </c>
      <c r="B908" s="250" t="s">
        <v>112</v>
      </c>
      <c r="C908" s="251"/>
    </row>
    <row r="909" spans="1:3" x14ac:dyDescent="0.2">
      <c r="A909" s="238">
        <v>5590</v>
      </c>
      <c r="B909" s="250" t="s">
        <v>132</v>
      </c>
      <c r="C909" s="251">
        <v>315536.15999999997</v>
      </c>
    </row>
    <row r="910" spans="1:3" x14ac:dyDescent="0.2">
      <c r="A910" s="238">
        <v>5600</v>
      </c>
      <c r="B910" s="252" t="s">
        <v>133</v>
      </c>
      <c r="C910" s="251">
        <v>129035.78</v>
      </c>
    </row>
    <row r="911" spans="1:3" x14ac:dyDescent="0.2">
      <c r="A911" s="6">
        <v>900004</v>
      </c>
      <c r="B911" s="253" t="s">
        <v>113</v>
      </c>
      <c r="C911" s="254">
        <f>+C884-C885+C903</f>
        <v>340886156.37</v>
      </c>
    </row>
    <row r="914" spans="1:1" x14ac:dyDescent="0.2">
      <c r="A914" s="13" t="s">
        <v>203</v>
      </c>
    </row>
  </sheetData>
  <sheetProtection password="DF2A" sheet="1" objects="1" scenarios="1"/>
  <protectedRanges>
    <protectedRange sqref="F734" name="Rango1"/>
  </protectedRanges>
  <mergeCells count="7">
    <mergeCell ref="A823:B823"/>
    <mergeCell ref="A167:H167"/>
    <mergeCell ref="A341:H341"/>
    <mergeCell ref="D358:D359"/>
    <mergeCell ref="D531:E531"/>
    <mergeCell ref="A785:B785"/>
    <mergeCell ref="A796:B796"/>
  </mergeCells>
  <dataValidations disablePrompts="1" count="48">
    <dataValidation allowBlank="1" showInputMessage="1" showErrorMessage="1" prompt="Indicar si el deudor ya sobrepasó el plazo estipulado para pago, 90, 180 o 365 días." sqref="I70 I86 I116 I126 I136 I146 I156 I96 I106"/>
    <dataValidation allowBlank="1" showInputMessage="1" showErrorMessage="1" prompt="Informar sobre caraterísticas cualitativas de la cuenta, ejemplo: acciones implementadas para su recuperación, causas de la demora en su recuperación." sqref="H70 H86 H116 H126 H136 H146 H156 H96 H106"/>
    <dataValidation allowBlank="1" showInputMessage="1" showErrorMessage="1" prompt="Importe de la cuentas por cobrar con vencimiento mayor a 365 días." sqref="G70 G86 G116 G126 G136 G146 G156 G96 G106 G366 G397"/>
    <dataValidation allowBlank="1" showInputMessage="1" showErrorMessage="1" prompt="Importe de la cuentas por cobrar con fecha de vencimiento de 181 a 365 días." sqref="F70 F86 F116 F126 F136 F146 F156 F96 F106 F366 F397"/>
    <dataValidation allowBlank="1" showInputMessage="1" showErrorMessage="1" prompt="Importe de la cuentas por cobrar con fecha de vencimiento de 91 a 180 días." sqref="E70 E86 E116 E126 E136 E146 E156 E96 E106 E366 E397"/>
    <dataValidation allowBlank="1" showInputMessage="1" showErrorMessage="1" prompt="Importe de la cuentas por cobrar con fecha de vencimiento de 1 a 90 días." sqref="D70 D86 D116 D126 D136 D146 D156 D96 D106 D366 D397"/>
    <dataValidation allowBlank="1" showInputMessage="1" showErrorMessage="1" prompt="Corresponde al nombre o descripción de la cuenta de acuerdo al Plan de Cuentas emitido por el CONAC." sqref="B70 B86 B116 B126 B136 B146 B156 B96 B106 B3 B17 B28 B38 B48 B60 B172 B186 B196 B205 B215 B227 B251 B261 B271 B295 B305 B328 B316 B346 B357 B366 B397 B407 B415 B431 B423 B439 B483 B494 B512 B538 B676 B708 B739 B787 B798 B825 B865 B883 B560 B616"/>
    <dataValidation allowBlank="1" showInputMessage="1" showErrorMessage="1" prompt="Corresponde al número de la cuenta de acuerdo al Plan de Cuentas emitido por el CONAC (DOF 23/12/2015). Excepto cuentas por cobrar de contribuciones o fideicomisos que se encuentran dentro de inversiones financieras..." sqref="A70 A86 A96 A106 A116 A126 A136 A146 A156"/>
    <dataValidation allowBlank="1" showInputMessage="1" showErrorMessage="1" prompt="Saldo final del periodo de la información financiera trimestral presentada, el cual debe coincidir con la suma de las columnas de 90, 180, 365 y más de 365 días." sqref="C70 C86 C96 C106 C116 C126 C136 C146 C156"/>
    <dataValidation allowBlank="1" showInputMessage="1" showErrorMessage="1" prompt="Saldo final de la Información Financiera Trimestral que se presenta (trimestral: 1er, 2do, 3ro. o 4to.)." sqref="C3 C17 C28 C38 C48 C60 C186 C196 C205 C346 C357 C366 C397 C407 C415 C423 C431 C439 C483 C494 C512 C538 C865 C883 C560 C616"/>
    <dataValidation allowBlank="1" showInputMessage="1" showErrorMessage="1" prompt="En los casos en que la inversión se localice en dos o mas tipos de instrumentos, se detallará cada una de ellas y el importe invertido." sqref="E3 E28 E38"/>
    <dataValidation allowBlank="1" showInputMessage="1" showErrorMessage="1" prompt="Especificar el tipo de instrumento de inversión: Bondes, Petrobonos, Cetes, Mesa de dinero, etc." sqref="D3 D17 D28 D38"/>
    <dataValidation allowBlank="1" showInputMessage="1" showErrorMessage="1" prompt="Corresponde al número de la cuenta de acuerdo al Plan de Cuentas emitido por el CONAC (DOF 23/12/2015)." sqref="A3 A17 A28 A38 A48 A60 A172 A186 A196 A205 A215 A227 A251 A261 A271 A295 A305 A316 A328 A346 A357 A366 A397 A407 A415 A423 A431 A439 A483 A494 A512 A538 A676 A708 A739 A787 A798 A825 A560 A616"/>
    <dataValidation allowBlank="1" showInputMessage="1" showErrorMessage="1" prompt="Saldo final al 31 de diciembre de 2012." sqref="G48 G60"/>
    <dataValidation allowBlank="1" showInputMessage="1" showErrorMessage="1" prompt="Saldo final al 31 de diciembre de 2013." sqref="F48 F60"/>
    <dataValidation allowBlank="1" showInputMessage="1" showErrorMessage="1" prompt="Saldo final al 31 de diciembre de 2014." sqref="E60 E48"/>
    <dataValidation allowBlank="1" showInputMessage="1" showErrorMessage="1" prompt="Saldo final al 31 de diciembre de 2015." sqref="D60 D48"/>
    <dataValidation allowBlank="1" showInputMessage="1" showErrorMessage="1" prompt="Sistema de costeo y método de valuación aplicados a los inventarios (UEPS, PROMEDIO, etc.)" sqref="D172"/>
    <dataValidation allowBlank="1" showInputMessage="1" showErrorMessage="1" prompt="Método de valuación aplicados." sqref="D186"/>
    <dataValidation allowBlank="1" showInputMessage="1" showErrorMessage="1" prompt="Saldo final de la Información Financiera Trimestral que se presentada (trimestral: 1er, 2do, 3ro. o 4to.)." sqref="C172"/>
    <dataValidation allowBlank="1" showInputMessage="1" showErrorMessage="1" prompt="Razón de existencia/fin del fideicomiso." sqref="G196"/>
    <dataValidation allowBlank="1" showInputMessage="1" showErrorMessage="1" prompt="Nombre con el que se identifica el fideicomiso." sqref="F196"/>
    <dataValidation allowBlank="1" showInputMessage="1" showErrorMessage="1" prompt="Caracterisiticas relevantes que tengan impacto financiero o situación de riesgo. Ejemplo: Becas a fondo perdido." sqref="E196"/>
    <dataValidation allowBlank="1" showInputMessage="1" showErrorMessage="1" prompt="Tipo de fideicomiso(s) que tiene la entidad derivado de los recursos asignados (Art. 32 LGCG.). Puede ser de: Administración, Inversión." sqref="D196"/>
    <dataValidation allowBlank="1" showInputMessage="1" showErrorMessage="1" prompt="Especificar el nombre de la Empresa u Organismo Público Descentralizado al que se realizó la aportación. (organismo público descentralizados)." sqref="E205"/>
    <dataValidation allowBlank="1" showInputMessage="1" showErrorMessage="1" prompt="Tipo de Participaciones y Aportaciones de capital que tiene la entidad. Ejemplo: ordinarias, preferentes, serie A, B, C." sqref="D205"/>
    <dataValidation allowBlank="1" showInputMessage="1" showErrorMessage="1" prompt="Importe final del periodo que corresponde la información financiera trimestral que se presenta." sqref="D215 D227 D251 D261 D271 D295 D305 D316 D328 D676 D708 D739 D825"/>
    <dataValidation allowBlank="1" showInputMessage="1" showErrorMessage="1" prompt="Criterio para la aplicación de depreciación: anual, mensual, trimestral, etc." sqref="F215 F227 F295 F261 F271 F251"/>
    <dataValidation allowBlank="1" showInputMessage="1" showErrorMessage="1" prompt="Diferencia entre el saldo final y el inicial presentados." sqref="E215 E227 E251 E261 E271 E295 E305 E328 E316 E739"/>
    <dataValidation allowBlank="1" showInputMessage="1" showErrorMessage="1" prompt="Indicar el método de depreciación." sqref="G251 G261 G271 G295"/>
    <dataValidation allowBlank="1" showInputMessage="1" showErrorMessage="1" prompt="Indicar la tasa de aplicación." sqref="H251 H261 H271 H295"/>
    <dataValidation allowBlank="1" showInputMessage="1" showErrorMessage="1" prompt="Saldo al 31 de diciembre del año anterior del ejercio que se presenta." sqref="C215 C227 C251 C261 C271 C295 C305 C316 C328 C676 C708 C739 C825"/>
    <dataValidation allowBlank="1" showInputMessage="1" showErrorMessage="1" prompt="Indicar el medio como se está amortizando el intangible, por tiempo, por uso." sqref="F305 F328 F316"/>
    <dataValidation allowBlank="1" showInputMessage="1" showErrorMessage="1" prompt="Características cualitativas significativas que les impacten financieramente." sqref="D346 D357 E407 E415 E431 E423 E439 D483 D494 E512"/>
    <dataValidation allowBlank="1" showInputMessage="1" showErrorMessage="1" prompt="Informar sobre la factibilidad de pago." sqref="H366 H397"/>
    <dataValidation allowBlank="1" showInputMessage="1" showErrorMessage="1" prompt="Especificar origen de dicho recurso: Federal, Estatal, Municipal, Particulares." sqref="D407 D415 D431 D423 D439"/>
    <dataValidation allowBlank="1" showInputMessage="1" showErrorMessage="1" prompt="Procedencia de los otros ingresos: Productos financieros, bonificaciones y descuentos obtenidas, diferencias por tipo de cambio a favor, utilidades por participacion patrimonial, etc." sqref="D512"/>
    <dataValidation allowBlank="1" showInputMessage="1" showErrorMessage="1" prompt="Justificar aquellas cuentas de gastos que en lo individual representen el 10% o más del total de los gastos." sqref="E538 E560 E616"/>
    <dataValidation allowBlank="1" showInputMessage="1" showErrorMessage="1" prompt="Porcentaje que representa el gasto con respecto del total ejercido." sqref="D538 D560 D616"/>
    <dataValidation allowBlank="1" showInputMessage="1" showErrorMessage="1" prompt="Variación (aumento o disminución) del patrimonio en el periodo, (diferencia entre saldo final y el saldo inicial)." sqref="E676 E708"/>
    <dataValidation allowBlank="1" showInputMessage="1" showErrorMessage="1" prompt="Tipo de patrimonio clasificado de acuerdo al Plan de Cuentas emitido por el CONAC: Aportaciones, Donaciones de Capital y/o Actualización de la Hacienda Pública/Patrimonio." sqref="F676"/>
    <dataValidation allowBlank="1" showInputMessage="1" showErrorMessage="1" prompt="Procedencia de los recursos: Estatal o Municipal." sqref="G676"/>
    <dataValidation allowBlank="1" showInputMessage="1" showErrorMessage="1" prompt="Procedencia de los recursos que modifican al patrimonio generado: Estatal o Municipal." sqref="F708:F730"/>
    <dataValidation allowBlank="1" showInputMessage="1" showErrorMessage="1" prompt="Importe (saldo final) de las adquisiciones de bienes muebles e inmuebles efectuadas en el periodo que se presenta." sqref="C787"/>
    <dataValidation allowBlank="1" showInputMessage="1" showErrorMessage="1" prompt="Importe (saldo final) de las adquisiciones de bienes muebles e inmuebles efectuadas en el periodo al que corresponde la cuenta pública presentada." sqref="C798"/>
    <dataValidation allowBlank="1" showInputMessage="1" showErrorMessage="1" prompt="Detallar el porcentaje de estas adquisiciones que fueron realizadas mediante subsidios de capital del sector central (subsidiados por la federación, estado o municipio)." sqref="D787 D798"/>
    <dataValidation allowBlank="1" showInputMessage="1" showErrorMessage="1" prompt="Corresponde al número de la cuenta de acuerdo al Plan de Cuentas emitido por el CONAC (DOF 23/12/2015). y Clasificador por Rubros de Ingreso. (DOF-2-ene-13)." sqref="A865"/>
    <dataValidation allowBlank="1" showInputMessage="1" showErrorMessage="1" prompt="Corresponde al número de la cuenta de acuerdo al Plan de Cuentas emitido por el CONAC (DOF 23/12/2015). y Clasificador por objeto del gasto (DOF-22-dic-14)." sqref="A883"/>
  </dataValidations>
  <printOptions horizontalCentered="1"/>
  <pageMargins left="0.78740157480314965" right="0" top="2.0866141732283467" bottom="0.39370078740157483" header="0.31496062992125984" footer="0.31496062992125984"/>
  <pageSetup scale="58" orientation="landscape" r:id="rId1"/>
  <headerFooter>
    <oddHeader>&amp;L&amp;G&amp;C&amp;"Arial,Negrita"
PODER LEGISLATIVO DEL ESTADO DE GUANAJUATO
NOTAS A LOS ESTADOS FINANCIEROS AL 30 DE SEPTIEMBRE DE 2016
I.- NOTAS DE DESGLOSE
INFORMACIÓN CONTABLE</oddHeader>
    <oddFooter>&amp;R&amp;8Página &amp;P de &amp;N</oddFooter>
  </headerFooter>
  <rowBreaks count="12" manualBreakCount="12">
    <brk id="83" max="8" man="1"/>
    <brk id="224" max="8" man="1"/>
    <brk id="291" max="8" man="1"/>
    <brk id="352" max="8" man="1"/>
    <brk id="444" max="8" man="1"/>
    <brk id="509" max="8" man="1"/>
    <brk id="559" max="8" man="1"/>
    <brk id="615" max="8" man="1"/>
    <brk id="673" max="8" man="1"/>
    <brk id="735" max="8" man="1"/>
    <brk id="795" max="8" man="1"/>
    <brk id="860"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Notas</vt:lpstr>
      <vt:lpstr>NOT D_01</vt:lpstr>
      <vt:lpstr>'NOT D_01'!Área_de_impresión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Alejandra María de Lourdes Zamarripa Aguirre</cp:lastModifiedBy>
  <cp:lastPrinted>2016-10-27T21:37:13Z</cp:lastPrinted>
  <dcterms:created xsi:type="dcterms:W3CDTF">2012-12-11T20:36:24Z</dcterms:created>
  <dcterms:modified xsi:type="dcterms:W3CDTF">2016-10-27T21:39:24Z</dcterms:modified>
</cp:coreProperties>
</file>