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cesos\0001_PAGINA DE TRANSPARENCIA\2016\4to. Trimestre 2016\"/>
    </mc:Choice>
  </mc:AlternateContent>
  <bookViews>
    <workbookView xWindow="0" yWindow="0" windowWidth="24000" windowHeight="9135" firstSheet="1" activeTab="1"/>
  </bookViews>
  <sheets>
    <sheet name="Hoja1" sheetId="4" state="hidden" r:id="rId1"/>
    <sheet name="F1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8" i="3" l="1"/>
  <c r="F76" i="3"/>
  <c r="F72" i="3"/>
  <c r="F65" i="3"/>
  <c r="F60" i="3"/>
  <c r="F56" i="3"/>
  <c r="C38" i="3"/>
  <c r="C35" i="3"/>
  <c r="B35" i="3"/>
  <c r="E78" i="3"/>
  <c r="E56" i="3"/>
  <c r="B38" i="3"/>
  <c r="E72" i="3" l="1"/>
  <c r="E65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F44" i="3" l="1"/>
  <c r="C44" i="3"/>
  <c r="C59" i="3" s="1"/>
  <c r="E76" i="3"/>
  <c r="E44" i="3"/>
  <c r="B44" i="3"/>
  <c r="B59" i="3" s="1"/>
</calcChain>
</file>

<file path=xl/sharedStrings.xml><?xml version="1.0" encoding="utf-8"?>
<sst xmlns="http://schemas.openxmlformats.org/spreadsheetml/2006/main" count="123" uniqueCount="121">
  <si>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</si>
  <si>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</si>
  <si>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</si>
  <si>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</si>
  <si>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</si>
  <si>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</si>
  <si>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</si>
  <si>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</si>
  <si>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</si>
  <si>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</si>
  <si>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</si>
  <si>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</si>
  <si>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</si>
  <si>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</si>
  <si>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</si>
  <si>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</si>
  <si>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</si>
  <si>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</si>
  <si>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</si>
  <si>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</si>
  <si>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</si>
  <si>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</si>
  <si>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</si>
  <si>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</si>
  <si>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</si>
  <si>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</si>
  <si>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</si>
  <si>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</si>
  <si>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</si>
  <si>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</si>
  <si>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</si>
  <si>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</si>
  <si>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</si>
  <si>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</si>
  <si>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</si>
  <si>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</si>
  <si>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</si>
  <si>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</si>
  <si>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</si>
  <si>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</si>
  <si>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</si>
  <si>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</si>
  <si>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</si>
  <si>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</si>
  <si>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</si>
  <si>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</si>
  <si>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</si>
  <si>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</si>
  <si>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</si>
  <si>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</si>
  <si>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</si>
  <si>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</si>
  <si>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</si>
  <si>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</si>
  <si>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</si>
  <si>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</si>
  <si>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</si>
  <si>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</si>
  <si>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</si>
  <si>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</si>
  <si>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</si>
  <si>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</si>
  <si>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</si>
  <si>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</si>
  <si>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</si>
  <si>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</si>
  <si>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</si>
  <si>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</si>
  <si>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</si>
  <si>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</si>
  <si>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</si>
  <si>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</si>
  <si>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</si>
  <si>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</si>
  <si>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</si>
  <si>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</si>
  <si>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</si>
  <si>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</si>
  <si>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</si>
  <si>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</si>
  <si>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</si>
  <si>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</si>
  <si>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</si>
  <si>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</si>
  <si>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</si>
  <si>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</si>
  <si>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</si>
  <si>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</si>
  <si>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</si>
  <si>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</si>
  <si>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</si>
  <si>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</si>
  <si>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</si>
  <si>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</si>
  <si>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</si>
  <si>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</si>
  <si>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</si>
  <si>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</si>
  <si>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</si>
  <si>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</si>
  <si>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</si>
  <si>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</si>
  <si>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</si>
  <si>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</si>
  <si>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</si>
  <si>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</si>
  <si>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</si>
  <si>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</si>
  <si>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</si>
  <si>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</si>
  <si>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</si>
  <si>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</si>
  <si>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</si>
  <si>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</si>
  <si>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</si>
  <si>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</si>
  <si>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</si>
  <si>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</si>
  <si>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</si>
  <si>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31 de diciembre de 2015</t>
  </si>
  <si>
    <t>PODER LEGISLATIVO DEL ESTADO DE GUANAJUATO
ESTADO DE SITUACIÓN FINANCIERA DETALLADO - LDF
AL 31 DE DICIEMBRE DE 2015 Y AL 31 DE DICIEMBRE DE 2016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</si>
</sst>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2" xfId="0" applyFont="1" applyBorder="1" applyAlignment="1">
      <alignment vertical="center" wrapText="1"/>
    </xf>
    <xf numFmtId="4" fontId="3" fillId="0" borderId="4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3" borderId="7" xfId="0" applyFont="1" applyFill="1" applyBorder="1" applyAlignment="1" applyProtection="1">
      <alignment horizontal="center" vertical="center" wrapText="1"/>
      <protection locked="0"/>
    </xf>
    <xf numFmtId="0" fontId="6" fillId="3" borderId="7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213360</xdr:colOff>
      <xdr:row>0</xdr:row>
      <xdr:rowOff>22860</xdr:rowOff>
    </xdr:from>
    <xdr:to>
      <xdr:col>0</xdr:col>
      <xdr:colOff>1645920</xdr:colOff>
      <xdr:row>0</xdr:row>
      <xdr:rowOff>937895</xdr:rowOff>
    </xdr:to>
    <xdr:pic>
      <xdr:nvPicPr>
        <xdr:cNvPr id="2" name="14 Imagen" descr="C:\Users\mzamarripa\Documents\LXII LEGISLATURA LOGO\LXIII-LEGISLATURA-5X2,5-200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22860"/>
          <a:ext cx="1432560" cy="915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ColWidth="12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zoomScaleNormal="100" workbookViewId="0">
      <selection activeCell="A2" sqref="A2"/>
    </sheetView>
  </sheetViews>
  <sheetFormatPr baseColWidth="10" defaultColWidth="12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75.599999999999994" customHeight="1" x14ac:dyDescent="0.2">
      <c r="A1" s="23" t="s">
        <v>120</v>
      </c>
      <c r="B1" s="23"/>
      <c r="C1" s="23"/>
      <c r="D1" s="23"/>
      <c r="E1" s="23"/>
      <c r="F1" s="22"/>
    </row>
    <row r="2" spans="1:6" ht="33.75" x14ac:dyDescent="0.2">
      <c r="A2" s="1" t="s">
        <v>0</v>
      </c>
      <c r="B2" s="2">
        <v>2016</v>
      </c>
      <c r="C2" s="2" t="s">
        <v>119</v>
      </c>
      <c r="D2" s="1" t="s">
        <v>0</v>
      </c>
      <c r="E2" s="2">
        <v>2016</v>
      </c>
      <c r="F2" s="2" t="s">
        <v>119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142195821.28</v>
      </c>
      <c r="C6" s="9">
        <f>SUM(C7:C13)</f>
        <v>133241955.87</v>
      </c>
      <c r="D6" s="5" t="s">
        <v>6</v>
      </c>
      <c r="E6" s="9">
        <f>SUM(E7:E15)</f>
        <v>45320122.25</v>
      </c>
      <c r="F6" s="9">
        <f>SUM(F7:F15)</f>
        <v>104703447.83000001</v>
      </c>
    </row>
    <row r="7" spans="1:6" x14ac:dyDescent="0.2">
      <c r="A7" s="10" t="s">
        <v>7</v>
      </c>
      <c r="B7" s="9">
        <v>0</v>
      </c>
      <c r="C7" s="9">
        <v>0</v>
      </c>
      <c r="D7" s="11" t="s">
        <v>8</v>
      </c>
      <c r="E7" s="9">
        <v>23836358.52</v>
      </c>
      <c r="F7" s="9">
        <v>12234418.85</v>
      </c>
    </row>
    <row r="8" spans="1:6" x14ac:dyDescent="0.2">
      <c r="A8" s="10" t="s">
        <v>9</v>
      </c>
      <c r="B8" s="9">
        <v>130075821.28</v>
      </c>
      <c r="C8" s="9">
        <v>133241955.87</v>
      </c>
      <c r="D8" s="11" t="s">
        <v>10</v>
      </c>
      <c r="E8" s="9">
        <v>1216377.21</v>
      </c>
      <c r="F8" s="9">
        <v>5049220.62</v>
      </c>
    </row>
    <row r="9" spans="1:6" x14ac:dyDescent="0.2">
      <c r="A9" s="10" t="s">
        <v>11</v>
      </c>
      <c r="B9" s="9">
        <v>0</v>
      </c>
      <c r="C9" s="9">
        <v>0</v>
      </c>
      <c r="D9" s="11" t="s">
        <v>12</v>
      </c>
      <c r="E9" s="9">
        <v>0</v>
      </c>
      <c r="F9" s="9">
        <v>1885857.54</v>
      </c>
    </row>
    <row r="10" spans="1:6" x14ac:dyDescent="0.2">
      <c r="A10" s="10" t="s">
        <v>13</v>
      </c>
      <c r="B10" s="9">
        <v>12120000</v>
      </c>
      <c r="C10" s="9">
        <v>0</v>
      </c>
      <c r="D10" s="11" t="s">
        <v>14</v>
      </c>
      <c r="E10" s="9">
        <v>0</v>
      </c>
      <c r="F10" s="9">
        <v>0</v>
      </c>
    </row>
    <row r="11" spans="1:6" x14ac:dyDescent="0.2">
      <c r="A11" s="10" t="s">
        <v>15</v>
      </c>
      <c r="B11" s="9">
        <v>0</v>
      </c>
      <c r="C11" s="9">
        <v>0</v>
      </c>
      <c r="D11" s="11" t="s">
        <v>16</v>
      </c>
      <c r="E11" s="9">
        <v>0</v>
      </c>
      <c r="F11" s="9">
        <v>0</v>
      </c>
    </row>
    <row r="12" spans="1:6" ht="22.5" x14ac:dyDescent="0.2">
      <c r="A12" s="10" t="s">
        <v>17</v>
      </c>
      <c r="B12" s="9">
        <v>0</v>
      </c>
      <c r="C12" s="9">
        <v>0</v>
      </c>
      <c r="D12" s="11" t="s">
        <v>18</v>
      </c>
      <c r="E12" s="9">
        <v>0</v>
      </c>
      <c r="F12" s="9">
        <v>0</v>
      </c>
    </row>
    <row r="13" spans="1:6" x14ac:dyDescent="0.2">
      <c r="A13" s="10" t="s">
        <v>19</v>
      </c>
      <c r="B13" s="9">
        <v>0</v>
      </c>
      <c r="C13" s="9">
        <v>0</v>
      </c>
      <c r="D13" s="11" t="s">
        <v>20</v>
      </c>
      <c r="E13" s="9">
        <v>19506338.68</v>
      </c>
      <c r="F13" s="9">
        <v>14370118.279999999</v>
      </c>
    </row>
    <row r="14" spans="1:6" x14ac:dyDescent="0.2">
      <c r="A14" s="3" t="s">
        <v>21</v>
      </c>
      <c r="B14" s="9">
        <f>SUM(B15:B21)</f>
        <v>8335773.2199999997</v>
      </c>
      <c r="C14" s="9">
        <f>SUM(C15:C21)</f>
        <v>1584861.0500000003</v>
      </c>
      <c r="D14" s="11" t="s">
        <v>22</v>
      </c>
      <c r="E14" s="9">
        <v>0</v>
      </c>
      <c r="F14" s="9">
        <v>0</v>
      </c>
    </row>
    <row r="15" spans="1:6" x14ac:dyDescent="0.2">
      <c r="A15" s="10" t="s">
        <v>23</v>
      </c>
      <c r="B15" s="9">
        <v>0</v>
      </c>
      <c r="C15" s="9">
        <v>0</v>
      </c>
      <c r="D15" s="11" t="s">
        <v>24</v>
      </c>
      <c r="E15" s="9">
        <v>761047.84</v>
      </c>
      <c r="F15" s="9">
        <v>71163832.540000007</v>
      </c>
    </row>
    <row r="16" spans="1:6" x14ac:dyDescent="0.2">
      <c r="A16" s="10" t="s">
        <v>25</v>
      </c>
      <c r="B16" s="9">
        <v>17687.61</v>
      </c>
      <c r="C16" s="9">
        <v>23627.09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3919201.82</v>
      </c>
      <c r="C17" s="9">
        <v>1469605.6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>
        <v>4337221.4800000004</v>
      </c>
      <c r="C18" s="9">
        <v>6400</v>
      </c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61662.31</v>
      </c>
      <c r="C19" s="9">
        <v>85228.36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>
        <v>0</v>
      </c>
      <c r="C20" s="9">
        <v>0</v>
      </c>
      <c r="D20" s="5" t="s">
        <v>34</v>
      </c>
      <c r="E20" s="9">
        <f>SUM(E21:E22)</f>
        <v>0</v>
      </c>
      <c r="F20" s="9">
        <f>SUM(F21:F22)</f>
        <v>200265.01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32232403.619999997</v>
      </c>
      <c r="C22" s="9">
        <f>SUM(C23:C27)</f>
        <v>78426449.359999999</v>
      </c>
      <c r="D22" s="11" t="s">
        <v>38</v>
      </c>
      <c r="E22" s="9">
        <v>0</v>
      </c>
      <c r="F22" s="9">
        <v>200265.01</v>
      </c>
    </row>
    <row r="23" spans="1:6" ht="22.5" x14ac:dyDescent="0.2">
      <c r="A23" s="10" t="s">
        <v>39</v>
      </c>
      <c r="B23" s="9">
        <v>4186615.83</v>
      </c>
      <c r="C23" s="9">
        <v>28376254.059999999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>
        <v>0</v>
      </c>
      <c r="C24" s="9">
        <v>0</v>
      </c>
      <c r="D24" s="5" t="s">
        <v>42</v>
      </c>
      <c r="E24" s="9">
        <f>SUM(E25:E27)</f>
        <v>44689.279999999999</v>
      </c>
      <c r="F24" s="9">
        <f>SUM(F25:F27)</f>
        <v>6400</v>
      </c>
    </row>
    <row r="25" spans="1:6" ht="22.5" x14ac:dyDescent="0.2">
      <c r="A25" s="10" t="s">
        <v>43</v>
      </c>
      <c r="B25" s="9">
        <v>0</v>
      </c>
      <c r="C25" s="9">
        <v>0</v>
      </c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>
        <v>28045787.789999999</v>
      </c>
      <c r="C26" s="9">
        <v>50050195.299999997</v>
      </c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>
        <v>0</v>
      </c>
      <c r="C27" s="9">
        <v>0</v>
      </c>
      <c r="D27" s="11" t="s">
        <v>48</v>
      </c>
      <c r="E27" s="9">
        <v>44689.279999999999</v>
      </c>
      <c r="F27" s="9">
        <v>6400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>
        <v>0</v>
      </c>
      <c r="F29" s="9">
        <v>0</v>
      </c>
    </row>
    <row r="30" spans="1:6" x14ac:dyDescent="0.2">
      <c r="A30" s="10" t="s">
        <v>53</v>
      </c>
      <c r="B30" s="9">
        <v>0</v>
      </c>
      <c r="C30" s="9">
        <v>0</v>
      </c>
      <c r="D30" s="11" t="s">
        <v>54</v>
      </c>
      <c r="E30" s="9">
        <v>0</v>
      </c>
      <c r="F30" s="9">
        <v>0</v>
      </c>
    </row>
    <row r="31" spans="1:6" x14ac:dyDescent="0.2">
      <c r="A31" s="10" t="s">
        <v>55</v>
      </c>
      <c r="B31" s="9">
        <v>0</v>
      </c>
      <c r="C31" s="9">
        <v>0</v>
      </c>
      <c r="D31" s="11" t="s">
        <v>56</v>
      </c>
      <c r="E31" s="9">
        <v>0</v>
      </c>
      <c r="F31" s="9">
        <v>0</v>
      </c>
    </row>
    <row r="32" spans="1:6" x14ac:dyDescent="0.2">
      <c r="A32" s="10" t="s">
        <v>57</v>
      </c>
      <c r="B32" s="9">
        <v>0</v>
      </c>
      <c r="C32" s="9">
        <v>0</v>
      </c>
      <c r="D32" s="11" t="s">
        <v>58</v>
      </c>
      <c r="E32" s="9">
        <v>0</v>
      </c>
      <c r="F32" s="9">
        <v>0</v>
      </c>
    </row>
    <row r="33" spans="1:6" x14ac:dyDescent="0.2">
      <c r="A33" s="10" t="s">
        <v>59</v>
      </c>
      <c r="B33" s="9">
        <v>0</v>
      </c>
      <c r="C33" s="9">
        <v>0</v>
      </c>
      <c r="D33" s="11" t="s">
        <v>60</v>
      </c>
      <c r="E33" s="9">
        <v>0</v>
      </c>
      <c r="F33" s="9">
        <v>0</v>
      </c>
    </row>
    <row r="34" spans="1:6" x14ac:dyDescent="0.2">
      <c r="A34" s="3" t="s">
        <v>61</v>
      </c>
      <c r="B34" s="9">
        <v>933109.38</v>
      </c>
      <c r="C34" s="9">
        <v>1296669.28</v>
      </c>
      <c r="D34" s="11" t="s">
        <v>62</v>
      </c>
      <c r="E34" s="9">
        <v>0</v>
      </c>
      <c r="F34" s="9">
        <v>0</v>
      </c>
    </row>
    <row r="35" spans="1:6" x14ac:dyDescent="0.2">
      <c r="A35" s="3" t="s">
        <v>63</v>
      </c>
      <c r="B35" s="9">
        <f>SUM(B36)</f>
        <v>-297907.5</v>
      </c>
      <c r="C35" s="9">
        <f>SUM(C36)</f>
        <v>-297907.5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-297907.5</v>
      </c>
      <c r="C36" s="9">
        <v>-297907.5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810561</v>
      </c>
      <c r="C38" s="9">
        <f>SUM(C39:C42)</f>
        <v>70462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>
        <v>810561</v>
      </c>
      <c r="C39" s="9">
        <v>70462</v>
      </c>
      <c r="D39" s="5" t="s">
        <v>72</v>
      </c>
      <c r="E39" s="9">
        <f>SUM(E40:E42)</f>
        <v>0</v>
      </c>
      <c r="F39" s="9">
        <f>SUM(F40:F42)</f>
        <v>0</v>
      </c>
    </row>
    <row r="40" spans="1:6" x14ac:dyDescent="0.2">
      <c r="A40" s="10" t="s">
        <v>73</v>
      </c>
      <c r="B40" s="9">
        <v>0</v>
      </c>
      <c r="C40" s="9">
        <v>0</v>
      </c>
      <c r="D40" s="11" t="s">
        <v>74</v>
      </c>
      <c r="E40" s="9">
        <v>0</v>
      </c>
      <c r="F40" s="9">
        <v>0</v>
      </c>
    </row>
    <row r="41" spans="1:6" ht="22.5" x14ac:dyDescent="0.2">
      <c r="A41" s="10" t="s">
        <v>75</v>
      </c>
      <c r="B41" s="9">
        <v>0</v>
      </c>
      <c r="C41" s="9">
        <v>0</v>
      </c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>
        <v>0</v>
      </c>
      <c r="C42" s="9">
        <v>0</v>
      </c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184209761</v>
      </c>
      <c r="C44" s="7">
        <f>C6+C14+C22+C28+C34+C35+C38</f>
        <v>214322490.06000003</v>
      </c>
      <c r="D44" s="8" t="s">
        <v>80</v>
      </c>
      <c r="E44" s="7">
        <f>E6+E16+E20+E23+E24+E28+E35+E39</f>
        <v>45364811.530000001</v>
      </c>
      <c r="F44" s="7">
        <f>F6+F16+F20+F23+F24+F28+F35+F39</f>
        <v>104910112.84000002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1343399.29</v>
      </c>
      <c r="F47" s="9">
        <v>1343399.29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725482121.12</v>
      </c>
      <c r="C49" s="9">
        <v>609249883.11000001</v>
      </c>
      <c r="D49" s="5" t="s">
        <v>88</v>
      </c>
      <c r="E49" s="9">
        <v>228291774.13</v>
      </c>
      <c r="F49" s="9">
        <v>201294290.41999999</v>
      </c>
    </row>
    <row r="50" spans="1:6" x14ac:dyDescent="0.2">
      <c r="A50" s="13" t="s">
        <v>89</v>
      </c>
      <c r="B50" s="9">
        <v>92409825.680000007</v>
      </c>
      <c r="C50" s="9">
        <v>54047456.210000001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18827257.789999999</v>
      </c>
      <c r="C51" s="9">
        <v>12718990.279999999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-40892421.560000002</v>
      </c>
      <c r="C52" s="9">
        <v>-26421990.84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230470.93</v>
      </c>
      <c r="C53" s="9">
        <v>1137325.19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229635173.41999999</v>
      </c>
      <c r="F54" s="7">
        <f>SUM(F47:F52)</f>
        <v>202637689.70999998</v>
      </c>
    </row>
    <row r="55" spans="1:6" x14ac:dyDescent="0.2">
      <c r="A55" s="13" t="s">
        <v>98</v>
      </c>
      <c r="B55" s="9">
        <v>2556709.59</v>
      </c>
      <c r="C55" s="9">
        <v>1649855.33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SUM(E44+E54)</f>
        <v>274999984.94999999</v>
      </c>
      <c r="F56" s="7">
        <f>SUM(F44+F54)</f>
        <v>307547802.55000001</v>
      </c>
    </row>
    <row r="57" spans="1:6" x14ac:dyDescent="0.2">
      <c r="A57" s="12" t="s">
        <v>100</v>
      </c>
      <c r="B57" s="7">
        <f>SUM(B47:B55)</f>
        <v>798613963.54999995</v>
      </c>
      <c r="C57" s="7">
        <f>SUM(C47:C55)</f>
        <v>652381519.28000009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982823724.54999995</v>
      </c>
      <c r="C59" s="7">
        <f>C44+C57</f>
        <v>866704009.34000015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7">
        <f>SUM(E61:E63)</f>
        <v>688720792.45000005</v>
      </c>
      <c r="F60" s="7">
        <f>SUM(F61:F63)</f>
        <v>538824669.78999996</v>
      </c>
    </row>
    <row r="61" spans="1:6" x14ac:dyDescent="0.2">
      <c r="A61" s="13"/>
      <c r="B61" s="9"/>
      <c r="C61" s="9"/>
      <c r="D61" s="5" t="s">
        <v>104</v>
      </c>
      <c r="E61" s="9">
        <v>687659337.45000005</v>
      </c>
      <c r="F61" s="9">
        <v>538824669.78999996</v>
      </c>
    </row>
    <row r="62" spans="1:6" x14ac:dyDescent="0.2">
      <c r="A62" s="13"/>
      <c r="B62" s="9"/>
      <c r="C62" s="9"/>
      <c r="D62" s="5" t="s">
        <v>105</v>
      </c>
      <c r="E62" s="9">
        <v>1061455</v>
      </c>
      <c r="F62" s="9">
        <v>0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7">
        <f>SUM(E66:E70)</f>
        <v>19102947.149999999</v>
      </c>
      <c r="F65" s="7">
        <f>SUM(F66:F70)</f>
        <v>20331537</v>
      </c>
    </row>
    <row r="66" spans="1:6" x14ac:dyDescent="0.2">
      <c r="A66" s="13"/>
      <c r="B66" s="9"/>
      <c r="C66" s="9"/>
      <c r="D66" s="5" t="s">
        <v>108</v>
      </c>
      <c r="E66" s="9">
        <v>-1781088.5</v>
      </c>
      <c r="F66" s="9">
        <v>-1859608.94</v>
      </c>
    </row>
    <row r="67" spans="1:6" x14ac:dyDescent="0.2">
      <c r="A67" s="13"/>
      <c r="B67" s="9"/>
      <c r="C67" s="9"/>
      <c r="D67" s="5" t="s">
        <v>109</v>
      </c>
      <c r="E67" s="9">
        <v>22584398.219999999</v>
      </c>
      <c r="F67" s="9">
        <v>23891508.510000002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 x14ac:dyDescent="0.2">
      <c r="A70" s="13"/>
      <c r="B70" s="9"/>
      <c r="C70" s="9"/>
      <c r="D70" s="5" t="s">
        <v>112</v>
      </c>
      <c r="E70" s="9">
        <v>-1700362.57</v>
      </c>
      <c r="F70" s="9">
        <v>-1700362.57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7">
        <f>SUM(E73:E74)</f>
        <v>0</v>
      </c>
      <c r="F72" s="7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707823739.60000002</v>
      </c>
      <c r="F76" s="7">
        <f>F60+F65+F72</f>
        <v>559156206.78999996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SUM(E56+E76)</f>
        <v>982823724.54999995</v>
      </c>
      <c r="F78" s="7">
        <f>SUM(F56+F76)</f>
        <v>866704009.33999991</v>
      </c>
    </row>
    <row r="79" spans="1:6" x14ac:dyDescent="0.2">
      <c r="A79" s="15"/>
      <c r="B79" s="16"/>
      <c r="C79" s="16"/>
      <c r="D79" s="17"/>
      <c r="E79" s="16"/>
      <c r="F79" s="16"/>
    </row>
  </sheetData>
  <mergeCells count="1">
    <mergeCell ref="A1:E1"/>
  </mergeCells>
  <printOptions gridLines="1"/>
  <pageMargins left="0.70866141732283472" right="0.70866141732283472" top="0.74803149606299213" bottom="0.74803149606299213" header="0.31496062992125984" footer="0.31496062992125984"/>
  <pageSetup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Viridiana Vanesa Lona Blancas</cp:lastModifiedBy>
  <cp:lastPrinted>2017-01-30T17:28:50Z</cp:lastPrinted>
  <dcterms:created xsi:type="dcterms:W3CDTF">2017-01-11T17:17:46Z</dcterms:created>
  <dcterms:modified xsi:type="dcterms:W3CDTF">2017-01-31T02:48:45Z</dcterms:modified>
</cp:coreProperties>
</file>