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8800" windowHeight="12300"/>
  </bookViews>
  <sheets>
    <sheet name="IR" sheetId="1" r:id="rId1"/>
    <sheet name="Instructivo_IR" sheetId="4" r:id="rId2"/>
  </sheets>
  <definedNames>
    <definedName name="_xlnm._FilterDatabase" localSheetId="0" hidden="1">IR!$A$2:$AC$19</definedName>
  </definedNames>
  <calcPr calcId="145621"/>
</workbook>
</file>

<file path=xl/calcChain.xml><?xml version="1.0" encoding="utf-8"?>
<calcChain xmlns="http://schemas.openxmlformats.org/spreadsheetml/2006/main">
  <c r="AC17" i="1" l="1"/>
  <c r="AB17" i="1"/>
  <c r="AC16" i="1"/>
  <c r="AB16" i="1"/>
  <c r="AC15" i="1"/>
  <c r="AB15" i="1"/>
  <c r="AC14" i="1"/>
  <c r="AB14" i="1"/>
  <c r="AC13" i="1"/>
  <c r="AB13" i="1"/>
  <c r="AC12" i="1"/>
  <c r="AB12" i="1"/>
  <c r="AC11" i="1"/>
  <c r="AB11" i="1"/>
  <c r="AC8" i="1"/>
  <c r="AB8" i="1"/>
  <c r="AC6" i="1"/>
  <c r="AB6" i="1"/>
  <c r="AA10" i="1"/>
  <c r="AA9" i="1" s="1"/>
  <c r="AC9" i="1" s="1"/>
  <c r="Z10" i="1"/>
  <c r="Z9" i="1" s="1"/>
  <c r="AA7" i="1"/>
  <c r="AB7" i="1" s="1"/>
  <c r="Z7" i="1"/>
  <c r="AA5" i="1"/>
  <c r="AB5" i="1" s="1"/>
  <c r="Z5" i="1"/>
  <c r="Y10" i="1"/>
  <c r="Y9" i="1"/>
  <c r="Y7" i="1"/>
  <c r="Y5" i="1"/>
  <c r="AB9" i="1" l="1"/>
  <c r="AB10" i="1"/>
  <c r="AC10" i="1"/>
  <c r="Y4" i="1"/>
  <c r="Y3" i="1" s="1"/>
  <c r="AC7" i="1"/>
  <c r="AC5" i="1"/>
  <c r="AA4" i="1"/>
  <c r="AA3" i="1" s="1"/>
  <c r="Z4" i="1"/>
  <c r="AB3" i="1" l="1"/>
  <c r="AB4" i="1"/>
  <c r="Z3" i="1"/>
  <c r="AC3" i="1" s="1"/>
  <c r="AC4" i="1"/>
  <c r="U8" i="1" l="1"/>
  <c r="V8" i="1"/>
  <c r="V11" i="1" l="1"/>
  <c r="V12" i="1"/>
  <c r="V9" i="1"/>
  <c r="V10" i="1"/>
  <c r="V6" i="1"/>
  <c r="V7" i="1"/>
  <c r="V4" i="1"/>
  <c r="V5" i="1"/>
  <c r="V3" i="1"/>
  <c r="U4" i="1"/>
  <c r="U5" i="1"/>
  <c r="U6" i="1"/>
  <c r="U7" i="1"/>
  <c r="U9" i="1"/>
  <c r="U10" i="1"/>
  <c r="U11" i="1"/>
  <c r="U12" i="1"/>
  <c r="U3" i="1"/>
</calcChain>
</file>

<file path=xl/sharedStrings.xml><?xml version="1.0" encoding="utf-8"?>
<sst xmlns="http://schemas.openxmlformats.org/spreadsheetml/2006/main" count="280" uniqueCount="148">
  <si>
    <t>Instructivo</t>
  </si>
  <si>
    <t>Restricción:</t>
  </si>
  <si>
    <t>Apegarse al número de columnas.</t>
  </si>
  <si>
    <t>Fin
(3)</t>
  </si>
  <si>
    <t>Propósito
(4)</t>
  </si>
  <si>
    <t>Componentes</t>
  </si>
  <si>
    <t>(5)</t>
  </si>
  <si>
    <t>Actividades</t>
  </si>
  <si>
    <t>(6)</t>
  </si>
  <si>
    <t>Eje o línea estratégica
(7)</t>
  </si>
  <si>
    <t>Objetivo
(8)</t>
  </si>
  <si>
    <t>Estrategia
(9)</t>
  </si>
  <si>
    <t>Acciones
(10)</t>
  </si>
  <si>
    <t>PP
(14)</t>
  </si>
  <si>
    <t>UR
(15)</t>
  </si>
  <si>
    <t>Indicador
(16)</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</si>
  <si>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</si>
  <si>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</si>
  <si>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</si>
  <si>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</si>
  <si>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</si>
  <si>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</si>
  <si>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</si>
  <si>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</si>
  <si>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</si>
  <si>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</si>
  <si>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</si>
  <si>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Devengado
(31)</t>
  </si>
  <si>
    <t xml:space="preserve"> Avance Devengado / Modificado
(33)</t>
  </si>
  <si>
    <r>
      <rPr>
        <b/>
        <sz val="9"/>
        <color indexed="8"/>
        <rFont val="Arial"/>
        <family val="2"/>
      </rPr>
      <t>(12) FN</t>
    </r>
    <r>
      <rPr>
        <sz val="8"/>
        <color theme="1"/>
        <rFont val="Arial"/>
        <family val="2"/>
      </rPr>
      <t>: Señalar el código de la función de acuerdo a la clasificación funcional del gasto publicada en el DOF el 27 de diciembre de 2010.</t>
    </r>
  </si>
  <si>
    <r>
      <rPr>
        <b/>
        <sz val="9.5"/>
        <color indexed="8"/>
        <rFont val="Arial"/>
        <family val="2"/>
      </rPr>
      <t>(1) Programa Presupuestario</t>
    </r>
    <r>
      <rPr>
        <sz val="8"/>
        <color theme="1"/>
        <rFont val="Arial"/>
        <family val="2"/>
      </rPr>
      <t>: Denominación del programa, el cual se repetirá en los renglones Fin, Propósito, Componentes y Actividades.</t>
    </r>
  </si>
  <si>
    <r>
      <rPr>
        <b/>
        <sz val="9.5"/>
        <color indexed="8"/>
        <rFont val="Arial"/>
        <family val="2"/>
      </rPr>
      <t>(3) Fin</t>
    </r>
    <r>
      <rPr>
        <sz val="8"/>
        <color theme="1"/>
        <rFont val="Arial"/>
        <family val="2"/>
      </rPr>
      <t>: Nivel fin de acuerdo a la MML, generar un indicador para este nivel, de eficacia; añadir las filas de acuerdo a la cantidad de fines (ejes estrátegicos) necesarios.</t>
    </r>
  </si>
  <si>
    <r>
      <rPr>
        <b/>
        <sz val="9.5"/>
        <color indexed="8"/>
        <rFont val="Arial"/>
        <family val="2"/>
      </rPr>
      <t>(4) Propósito</t>
    </r>
    <r>
      <rPr>
        <sz val="8"/>
        <color theme="1"/>
        <rFont val="Arial"/>
        <family val="2"/>
      </rPr>
      <t>: Nivel propósito de acuerdo a la MML, generar un indicador para este nivel, de eficacia; añadir las filas de acuerdo a la cantidad de propósitos existente.</t>
    </r>
  </si>
  <si>
    <r>
      <rPr>
        <b/>
        <sz val="9.5"/>
        <color indexed="8"/>
        <rFont val="Arial"/>
        <family val="2"/>
      </rPr>
      <t>(5) Componentes</t>
    </r>
    <r>
      <rPr>
        <sz val="8"/>
        <color theme="1"/>
        <rFont val="Arial"/>
        <family val="2"/>
      </rPr>
      <t>: Nivel de componentes de acuerdo a la MML, añadir filas por cada componente existente, generar un indicador por cada dimensión y para cada componente.</t>
    </r>
  </si>
  <si>
    <r>
      <rPr>
        <b/>
        <sz val="9.5"/>
        <color indexed="8"/>
        <rFont val="Arial"/>
        <family val="2"/>
      </rPr>
      <t>(6) Actividades</t>
    </r>
    <r>
      <rPr>
        <sz val="8"/>
        <color theme="1"/>
        <rFont val="Arial"/>
        <family val="2"/>
      </rPr>
      <t>: Nivel de actividades de acuerdo a la MML, añadir filas por cada actividad existente, generar un indicador por cada dimensión y para cada actividad.</t>
    </r>
  </si>
  <si>
    <r>
      <rPr>
        <b/>
        <sz val="9.5"/>
        <color indexed="8"/>
        <rFont val="Arial"/>
        <family val="2"/>
      </rPr>
      <t>(7) Eje o línea estratégica</t>
    </r>
    <r>
      <rPr>
        <sz val="8"/>
        <color theme="1"/>
        <rFont val="Arial"/>
        <family val="2"/>
      </rPr>
      <t>: Señalar el eje o línea estratégica, epresentan los temas de atención prioritaria para administración estatal o municipal sobre los cuáles se realizará el planteamiento de los objetivos; Ejemplo: Atención prioritaria a las comunidades marginadas.</t>
    </r>
  </si>
  <si>
    <r>
      <rPr>
        <b/>
        <sz val="9.5"/>
        <color indexed="8"/>
        <rFont val="Arial"/>
        <family val="2"/>
      </rPr>
      <t>(8) Objetivo</t>
    </r>
    <r>
      <rPr>
        <sz val="8"/>
        <color theme="1"/>
        <rFont val="Arial"/>
        <family val="2"/>
      </rPr>
      <t>: Señalar el objetivo del programa, enunciados que definen la situación que se espera lograr en un tema trascendental para la administración estatal o municipal; son la expresión cualitativa de lo que se quiere cumplir con la política pública al término de la administración estatal o municipal; eje: Incrementar la cobertura del servicio de limpia en las colonias aledañas.</t>
    </r>
  </si>
  <si>
    <r>
      <rPr>
        <b/>
        <sz val="9.5"/>
        <color indexed="8"/>
        <rFont val="Arial"/>
        <family val="2"/>
      </rPr>
      <t>(9) Estrategia</t>
    </r>
    <r>
      <rPr>
        <sz val="8"/>
        <color theme="1"/>
        <rFont val="Arial"/>
        <family val="2"/>
      </rPr>
      <t>: Señalar el curso de acción general, que muestre la dirección y el uso general de los recursos y esfuerzos para el logro de los objetivos; ejem. Incrementar la cohesión entre los diferentes grupos sociales e instituciones</t>
    </r>
  </si>
  <si>
    <r>
      <rPr>
        <b/>
        <sz val="9.5"/>
        <color indexed="8"/>
        <rFont val="Arial"/>
        <family val="2"/>
      </rPr>
      <t>(10) Acciones</t>
    </r>
    <r>
      <rPr>
        <sz val="8"/>
        <color theme="1"/>
        <rFont val="Arial"/>
        <family val="2"/>
      </rPr>
      <t>: Señalar las actividades que permitan cumplir los objetivos y metas</t>
    </r>
  </si>
  <si>
    <r>
      <rPr>
        <b/>
        <sz val="9.5"/>
        <color indexed="8"/>
        <rFont val="Arial"/>
        <family val="2"/>
      </rPr>
      <t>(11) F</t>
    </r>
    <r>
      <rPr>
        <sz val="8"/>
        <color theme="1"/>
        <rFont val="Arial"/>
        <family val="2"/>
      </rPr>
      <t>: Señalar el código de la finalidad de acuerdo a la clasificación funcional del gasto publicada en el DOF el 27 de diciembre de 2010.</t>
    </r>
  </si>
  <si>
    <r>
      <rPr>
        <b/>
        <sz val="9.5"/>
        <color indexed="8"/>
        <rFont val="Arial"/>
        <family val="2"/>
      </rPr>
      <t>(13) SF</t>
    </r>
    <r>
      <rPr>
        <sz val="8"/>
        <color theme="1"/>
        <rFont val="Arial"/>
        <family val="2"/>
      </rPr>
      <t>: Señalar el código de la subfunción de acuerdo a la clasificación funcional del gasto publicada en el DOF el 27 de diciembre de 2010.</t>
    </r>
  </si>
  <si>
    <r>
      <rPr>
        <b/>
        <sz val="9.6"/>
        <color indexed="8"/>
        <rFont val="Arial"/>
        <family val="2"/>
      </rPr>
      <t>(14) PP</t>
    </r>
    <r>
      <rPr>
        <sz val="8"/>
        <color theme="1"/>
        <rFont val="Arial"/>
        <family val="2"/>
      </rPr>
      <t>: Señalar la codificación del programa presupuestario,  tomando en cuenta la clasificación programática publicada en el DOF el 8 de agosto de 2013 y seguida del consecutivo que le corresponde. Ejemplo  S204.</t>
    </r>
  </si>
  <si>
    <r>
      <rPr>
        <b/>
        <sz val="9.6"/>
        <color indexed="8"/>
        <rFont val="Arial"/>
        <family val="2"/>
      </rPr>
      <t>(15) UR</t>
    </r>
    <r>
      <rPr>
        <sz val="8"/>
        <color theme="1"/>
        <rFont val="Arial"/>
        <family val="2"/>
      </rPr>
      <t>: Unidad responsable del programa.</t>
    </r>
  </si>
  <si>
    <r>
      <rPr>
        <b/>
        <sz val="9.6"/>
        <color indexed="8"/>
        <rFont val="Arial"/>
        <family val="2"/>
      </rPr>
      <t>(16) Indicador</t>
    </r>
    <r>
      <rPr>
        <sz val="8"/>
        <color theme="1"/>
        <rFont val="Arial"/>
        <family val="2"/>
      </rPr>
      <t>: Descripción del objetivo del indicador, ejemplo: "Índice de marginación en Guanajuato"</t>
    </r>
  </si>
  <si>
    <r>
      <rPr>
        <b/>
        <sz val="9.6"/>
        <color indexed="8"/>
        <rFont val="Arial"/>
        <family val="2"/>
      </rPr>
      <t>(17) Fórmula de cálculo</t>
    </r>
    <r>
      <rPr>
        <sz val="8"/>
        <color theme="1"/>
        <rFont val="Arial"/>
        <family val="2"/>
      </rPr>
      <t>: Se refiere a la expresión matemática del indicador. Determina la forma en que se relacionan las variables.</t>
    </r>
  </si>
  <si>
    <r>
      <rPr>
        <b/>
        <sz val="9.6"/>
        <color indexed="8"/>
        <rFont val="Arial"/>
        <family val="2"/>
      </rPr>
      <t>(18) Tipo</t>
    </r>
    <r>
      <rPr>
        <sz val="8"/>
        <color theme="1"/>
        <rFont val="Arial"/>
        <family val="2"/>
      </rPr>
      <t>: Hacer referencia si es de tipo: numérico, porcentual, tasa, promedio, índice, cumplimiento</t>
    </r>
  </si>
  <si>
    <r>
      <rPr>
        <b/>
        <sz val="9.6"/>
        <color indexed="8"/>
        <rFont val="Arial"/>
        <family val="2"/>
      </rPr>
      <t>(19) Dimensión</t>
    </r>
    <r>
      <rPr>
        <sz val="8"/>
        <color theme="1"/>
        <rFont val="Arial"/>
        <family val="2"/>
      </rPr>
      <t>: Hacer referencia si su dimensión es: Eficacia, Eficiencia, Economía</t>
    </r>
  </si>
  <si>
    <r>
      <rPr>
        <b/>
        <sz val="9.6"/>
        <color indexed="8"/>
        <rFont val="Arial"/>
        <family val="2"/>
      </rPr>
      <t>(20) Frecuencia de Medición</t>
    </r>
    <r>
      <rPr>
        <sz val="8"/>
        <color theme="1"/>
        <rFont val="Arial"/>
        <family val="2"/>
      </rPr>
      <t>: Hace referencia a la periodicidad en el tiempo con que se realiza la medición del indicador.</t>
    </r>
  </si>
  <si>
    <r>
      <rPr>
        <b/>
        <sz val="9.6"/>
        <color indexed="8"/>
        <rFont val="Arial"/>
        <family val="2"/>
      </rPr>
      <t>(21) Línea base</t>
    </r>
    <r>
      <rPr>
        <sz val="8"/>
        <color theme="1"/>
        <rFont val="Arial"/>
        <family val="2"/>
      </rPr>
      <t>: Hacer referencia de los datos con los que se contaba al incio del año presupuestal</t>
    </r>
  </si>
  <si>
    <r>
      <rPr>
        <b/>
        <sz val="9.6"/>
        <color indexed="8"/>
        <rFont val="Arial"/>
        <family val="2"/>
      </rPr>
      <t>(22) Meta Programada</t>
    </r>
    <r>
      <rPr>
        <sz val="8"/>
        <color theme="1"/>
        <rFont val="Arial"/>
        <family val="2"/>
      </rPr>
      <t>: Resultado cuantificable de las acciones  previamente definidas y esperadas en forma organizada y representativa de las asignaciones de los recursos</t>
    </r>
  </si>
  <si>
    <r>
      <rPr>
        <b/>
        <sz val="9.6"/>
        <color indexed="8"/>
        <rFont val="Arial"/>
        <family val="2"/>
      </rPr>
      <t>(23) Meta Modificada</t>
    </r>
    <r>
      <rPr>
        <sz val="8"/>
        <color theme="1"/>
        <rFont val="Arial"/>
        <family val="2"/>
      </rPr>
      <t>: Nivel cuantificable de las ampliaciones o reducciones de las metas establecidas originalmente y que comprende las variaciones dentro del proceso programático-presupuestario.</t>
    </r>
  </si>
  <si>
    <r>
      <rPr>
        <b/>
        <sz val="9.6"/>
        <color indexed="8"/>
        <rFont val="Arial"/>
        <family val="2"/>
      </rPr>
      <t>(24) Meta alcanzada</t>
    </r>
    <r>
      <rPr>
        <sz val="8"/>
        <color theme="1"/>
        <rFont val="Arial"/>
        <family val="2"/>
      </rPr>
      <t>: Es el resultado cuantificable al momento del reporte</t>
    </r>
  </si>
  <si>
    <r>
      <rPr>
        <b/>
        <sz val="9.6"/>
        <color indexed="8"/>
        <rFont val="Arial"/>
        <family val="2"/>
      </rPr>
      <t>(25) Alvance/Programado</t>
    </r>
    <r>
      <rPr>
        <sz val="8"/>
        <color theme="1"/>
        <rFont val="Arial"/>
        <family val="2"/>
      </rPr>
      <t>: Es la división entre la meta alcanzada y la meta programada.</t>
    </r>
  </si>
  <si>
    <r>
      <rPr>
        <b/>
        <sz val="9.6"/>
        <color indexed="8"/>
        <rFont val="Arial"/>
        <family val="2"/>
      </rPr>
      <t>(26) Avance/Modificado</t>
    </r>
    <r>
      <rPr>
        <sz val="8"/>
        <color theme="1"/>
        <rFont val="Arial"/>
        <family val="2"/>
      </rPr>
      <t>: Es la división entre la meta alcanzada y la meta modificada.</t>
    </r>
  </si>
  <si>
    <r>
      <rPr>
        <b/>
        <sz val="9.6"/>
        <color indexed="8"/>
        <rFont val="Arial"/>
        <family val="2"/>
      </rPr>
      <t>(27) Medios de verificación</t>
    </r>
    <r>
      <rPr>
        <sz val="8"/>
        <color theme="1"/>
        <rFont val="Arial"/>
        <family val="2"/>
      </rPr>
      <t>: Informar la herramienta técnica o informativa que permita verificar el avance de las metas, ejemplo: listas de asistencia, informes estadisticos oficiales, informes de evaluaciones o estudios oficiales  internos o externos, etc.</t>
    </r>
  </si>
  <si>
    <r>
      <rPr>
        <b/>
        <sz val="9.6"/>
        <color indexed="8"/>
        <rFont val="Arial"/>
        <family val="2"/>
      </rPr>
      <t>(28) Supuestos</t>
    </r>
    <r>
      <rPr>
        <sz val="8"/>
        <color theme="1"/>
        <rFont val="Arial"/>
        <family val="2"/>
      </rPr>
      <t>: Referir la hipotesis externa de los riesgos, que por su naturaleza puedan impedir la realización de las metas a cualquier nivel; no referir el supuesto del nivel Fin</t>
    </r>
  </si>
  <si>
    <r>
      <rPr>
        <b/>
        <sz val="9.6"/>
        <color indexed="8"/>
        <rFont val="Arial"/>
        <family val="2"/>
      </rPr>
      <t>(29) Presupuesto aprobado</t>
    </r>
    <r>
      <rPr>
        <sz val="8"/>
        <color theme="1"/>
        <rFont val="Arial"/>
        <family val="2"/>
      </rPr>
      <t>: Reflejar las asignaciones presupuestarias anuales comprometidas en el Presupuesto de Egresos.</t>
    </r>
  </si>
  <si>
    <r>
      <rPr>
        <b/>
        <sz val="9.6"/>
        <color indexed="8"/>
        <rFont val="Arial"/>
        <family val="2"/>
      </rPr>
      <t>(30) Presupuesto Modificado</t>
    </r>
    <r>
      <rPr>
        <sz val="8"/>
        <color theme="1"/>
        <rFont val="Arial"/>
        <family val="2"/>
      </rPr>
      <t>: Es el momento que refleja la asignación presupuestaria que resulta de incorporar; en su caso, las adecuaciones presupuestarias al presupuesto aprobado.</t>
    </r>
  </si>
  <si>
    <r>
      <rPr>
        <b/>
        <sz val="9.6"/>
        <color indexed="8"/>
        <rFont val="Arial"/>
        <family val="2"/>
      </rPr>
      <t>(31) Presupuesto Devengado</t>
    </r>
    <r>
      <rPr>
        <sz val="8"/>
        <color theme="1"/>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</si>
  <si>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9.6"/>
        <color indexed="8"/>
        <rFont val="Arial"/>
        <family val="2"/>
      </rPr>
      <t>(32) Devengado / Aprobado</t>
    </r>
    <r>
      <rPr>
        <sz val="8"/>
        <color theme="1"/>
        <rFont val="Arial"/>
        <family val="2"/>
      </rPr>
      <t>: Es la división entre el Presupuesto Devengado y el Presupuesto Aprobado.</t>
    </r>
  </si>
  <si>
    <r>
      <rPr>
        <b/>
        <sz val="9.6"/>
        <color indexed="8"/>
        <rFont val="Arial"/>
        <family val="2"/>
      </rPr>
      <t>(33) Avance Devengado / Modificado</t>
    </r>
    <r>
      <rPr>
        <sz val="8"/>
        <color theme="1"/>
        <rFont val="Arial"/>
        <family val="2"/>
      </rPr>
      <t>: Es la división entre el Presupuesto Devengado y el presupuesto Modificado.</t>
    </r>
  </si>
  <si>
    <t>Programa presupuestario
(1)</t>
  </si>
  <si>
    <t>Eficacia</t>
  </si>
  <si>
    <t>F
(11)</t>
  </si>
  <si>
    <t>FN
(12)</t>
  </si>
  <si>
    <t>SF
(13)</t>
  </si>
  <si>
    <t>Fórmula de cálculo
(17)</t>
  </si>
  <si>
    <t>Presupuesto Modificado
(30)</t>
  </si>
  <si>
    <t>Devengado / Aprobado
(32)</t>
  </si>
  <si>
    <t>Tipo de Fórmula
(18)</t>
  </si>
  <si>
    <t>Resumen Narrativo
(2)</t>
  </si>
  <si>
    <t>Recomendación:</t>
  </si>
  <si>
    <t>Debe considerarse la estructura vertical y horizontal para cada uno de los elementos de la matriz, el presupuesto de nivel actividades  en suma debe ser igual, al de su componente, a su vez el de los componentes al de propósito y por último el de propósito debe coincidir con el del nivel fin.</t>
  </si>
  <si>
    <r>
      <rPr>
        <b/>
        <sz val="9.5"/>
        <color indexed="8"/>
        <rFont val="Arial"/>
        <family val="2"/>
      </rPr>
      <t>(2) Resumen narrativo</t>
    </r>
    <r>
      <rPr>
        <sz val="8"/>
        <color theme="1"/>
        <rFont val="Arial"/>
        <family val="2"/>
      </rPr>
      <t>: Identificar a qué elemento de la lógica vertical se hace referencia.</t>
    </r>
  </si>
  <si>
    <t>E046</t>
  </si>
  <si>
    <t>IV. - Guanajuato Seguro</t>
  </si>
  <si>
    <t>1.1.1</t>
  </si>
  <si>
    <t>Poder Legislativo</t>
  </si>
  <si>
    <t>ConfirmadoIniciativas de leyes discutidas por las comisiones parlamentarias en el año N/Iniciativas de leyes presentadas en el año N</t>
  </si>
  <si>
    <t>Porcentual</t>
  </si>
  <si>
    <t>Anual</t>
  </si>
  <si>
    <t>Iniciativas aprobadas Dictamen o acuerdo pleno / Poder Legislativo</t>
  </si>
  <si>
    <t>Existen condiciones políticas, sociales y económicas en el país favorables para preservar el desarrollo.</t>
  </si>
  <si>
    <t>Porcentaje de eficacia de la representatividad legislativa.</t>
  </si>
  <si>
    <t>Dictámenes y Acuerdos votados, (en sentido positivo o negativo) en el año N/Asuntos turnados a votación en Pleno durante el año N.</t>
  </si>
  <si>
    <t>Iniciativas y las actas de las sesiones de los debates / Poder Legislativo</t>
  </si>
  <si>
    <t>Las y los ciudadanos y los poderes del Estado confían en la normativa vigente.
Las y los ciudadanos confían en las instituciones del Estado.
Existe coordinación Intergubernamental local.
Existe participación de organizaciones no gubernamentales y privados en favor del desarrollo del estado.</t>
  </si>
  <si>
    <t>Porcentaje de asuntos Legislativos elaborados.</t>
  </si>
  <si>
    <t xml:space="preserve"> 
Asuntos legislativos atendidos/asuntos legislativos recibidos.*100</t>
  </si>
  <si>
    <t>Minutas de Comisiones Legislativas y Minutas de Junta de Gobierno / Poder Legislativo</t>
  </si>
  <si>
    <t xml:space="preserve">E046.C1-S1. Existen las condiciones sociales para llevar a cabo las sesiones legislativas. </t>
  </si>
  <si>
    <t>Porcentaje de atención a la investigación legislativa y parlamentaria.</t>
  </si>
  <si>
    <t xml:space="preserve"> 
Investigaciones realizadas por el INILEG/ 
Número total de peticiones realizadas para investigación legislativa y parlamentaria.*100</t>
  </si>
  <si>
    <t>Semestral</t>
  </si>
  <si>
    <t>Investigaciones Publicadas, Oficios de respuesta de trabajos. Bitácoras de Registro. / Poder Legislativo</t>
  </si>
  <si>
    <t>Porcentaje de incremento en las publicaciones del diario de debates.</t>
  </si>
  <si>
    <t>Debates documentados en Plenos Legislativos/ 
Debates realizados en Pleno Legislativo*100</t>
  </si>
  <si>
    <t>Diario de debates, SIAD (Sistema informático de administración de documentos) / Poder Legislativo</t>
  </si>
  <si>
    <t xml:space="preserve">E046.C2-S2. Existe interés y participación ciudadana en los asuntos legislativos. </t>
  </si>
  <si>
    <t>Promedio de dictámenes por sesión del Pleno.</t>
  </si>
  <si>
    <t>Dictamenes elaborados según sesiones realizadas por el Pleno/ 
Número total de sesiones realizadas.*100</t>
  </si>
  <si>
    <t>Minuta de mesa directiva / Poder Legislativo</t>
  </si>
  <si>
    <t>Porcentaje de informes de auditoría del poder legislativo.</t>
  </si>
  <si>
    <t xml:space="preserve"> Informes internos las unidades administrativas del poder Legislativo en el año N/Total de auditorias realizados en el año N*100</t>
  </si>
  <si>
    <t>Informes de auditoría de la Contraloría Interna / Poder Legislativo</t>
  </si>
  <si>
    <t>E046.C3-S1. Existe corresponsabilidad y comunicación interinstitucional.</t>
  </si>
  <si>
    <t>Porcentaje de instrumentación del parlamento abierto.</t>
  </si>
  <si>
    <t>Avances presentados por el poder legislativo en la instrumentación de los indicadores y principios del Parlamento abierto según IMCO/Total de indicadores y principios señalados en la metodología del IMCO para el parlamento abierto.*100</t>
  </si>
  <si>
    <t>Parlamento abierto en el portal del Congreso del Estado de Guanajuato / Poder Legislativo</t>
  </si>
  <si>
    <t>Porcentaje de cumplimiento a la ley transparencia.</t>
  </si>
  <si>
    <t>Documentos de información publica de acuerdo a la ley de transparencia publicados en el portal/Total de disposiciones señaladas al respecto en la ley de transparencia.*100</t>
  </si>
  <si>
    <t>Portal del Congreso del Estado de Guanajuato / Poder Legislativo</t>
  </si>
  <si>
    <t>Porcentaje de cumplimiento temporal de la fiscalización.</t>
  </si>
  <si>
    <t>Informes notificados al Pleno del Congreso en el año "N" de conformidad con los plazos mandatados en la norma/ 
Auditorias programadas en el año "N"*100</t>
  </si>
  <si>
    <t>Informes de Resultados / Poder Legislativo</t>
  </si>
  <si>
    <t>E046/G1156</t>
  </si>
  <si>
    <t>E046/G1157</t>
  </si>
  <si>
    <t>E046/G2118</t>
  </si>
  <si>
    <t>E046/Q1638</t>
  </si>
  <si>
    <t>1.1.2</t>
  </si>
  <si>
    <t>Porcentaje de eficiencia del que hacer legislativo en la reglamentación de la Ley.</t>
  </si>
  <si>
    <r>
      <rPr>
        <b/>
        <sz val="8"/>
        <color theme="1"/>
        <rFont val="Century Gothic"/>
        <family val="2"/>
      </rPr>
      <t>Dirección General de Administración(Administración de los recursos humanos, materiales, financieros, Tecnológicos y de servicios.)</t>
    </r>
    <r>
      <rPr>
        <sz val="8"/>
        <color theme="1"/>
        <rFont val="Century Gothic"/>
        <family val="2"/>
      </rPr>
      <t xml:space="preserve">
Anteproyecto de presupuesto validado
Plan de trabajo para la aplicación de recursos asignados al Congreso.
Plan anual de adquisiciones realizado
Oficios de Cuenta Pública integrada
Reportes de mantenimiento realizados a mobiliario y edificio
Reportes realizados de revisión de plantas de emergencia
Reportes realizados de disponibilidad de servicios
Reportes realizados de actualización de sistemas e infraestructura tecnológica.
Reporte de equipos de cómputo con mantenimiento otorgado (ataques de intrusos)
Porcentaje del presupuesto ejercido respecto al modificado.
Servidores públicos evaluados
Expedientes de Personal completados
Pocentaje de usuarios satisfechos con el servicio recibido</t>
    </r>
  </si>
  <si>
    <t>4
100
2
1</t>
  </si>
  <si>
    <t>0
90
1
1</t>
  </si>
  <si>
    <r>
      <t>Contraloría Interna(Proponer y aplicar las normas y criterios en materia de control, fiscalización y evaluación que deban observar a las unidades que ejerzan recursos del Poder legislativo.)</t>
    </r>
    <r>
      <rPr>
        <sz val="9"/>
        <color theme="1"/>
        <rFont val="Century Gothic"/>
        <family val="2"/>
      </rPr>
      <t xml:space="preserve">
Informes de auditoría programadas
Declaraciones Patrimoniales Recibidas
Investigaciones y Procedimientos Administrativos tramitados
Programa e Informe Anual presentados</t>
    </r>
  </si>
  <si>
    <t>0
.90
.50
1</t>
  </si>
  <si>
    <r>
      <t xml:space="preserve">Administración de Secretaría General(Coordinar las distintas áreas o unidades administrativas de apoyo al trabajo legislativo y parlamentario.)
</t>
    </r>
    <r>
      <rPr>
        <sz val="9"/>
        <color theme="1"/>
        <rFont val="Century Gothic"/>
        <family val="2"/>
      </rPr>
      <t>Acuerdos cumplimentados de la junta de Gobierno y Coordinación Política
Eventos del congreso realizados
Eventos del quehacer legislativo</t>
    </r>
  </si>
  <si>
    <t>1
100
200</t>
  </si>
  <si>
    <t>0
82
185</t>
  </si>
  <si>
    <t>0
.82
.925</t>
  </si>
  <si>
    <r>
      <t xml:space="preserve">Llevar a cabo la terminación de la Construcción del Nuevo Edificio del Congreso del Estado de Guanajuato
</t>
    </r>
    <r>
      <rPr>
        <sz val="9"/>
        <color theme="1"/>
        <rFont val="Century Gothic"/>
        <family val="2"/>
      </rPr>
      <t>Construcción de la vialidad de servicio de la entrada noroeste al edificio del poder legislativo, segunda etapa.
Terminación de la construcción de acabados interiores en el cuerpo sur y norte del nuevo edificio del congreso del estado.
Supervisión externa de las obras del nuevo edificio del congreso.</t>
    </r>
  </si>
  <si>
    <t>80
1
1</t>
  </si>
  <si>
    <t>Informe de resultados publicados</t>
  </si>
  <si>
    <t>E046/G1158</t>
  </si>
  <si>
    <t>33
1
1</t>
  </si>
  <si>
    <t>.4125
1
1</t>
  </si>
  <si>
    <t>No aplica</t>
  </si>
  <si>
    <t>No apllica</t>
  </si>
  <si>
    <t xml:space="preserve"> </t>
  </si>
  <si>
    <t xml:space="preserve"> No aplica</t>
  </si>
  <si>
    <t>1
1
1
5
12
12
12
12
12
80%
178
285
80</t>
  </si>
  <si>
    <t>0
0
1
6
6
6
6
6
6
35%
0
86
0</t>
  </si>
  <si>
    <t>0
0
1
1.2
0.5
0.5
0.5
0.5
0.5
35%
0
0.30
0</t>
  </si>
  <si>
    <t>E046/P2423</t>
  </si>
  <si>
    <t>E046/P2424</t>
  </si>
  <si>
    <t>E046/P2426</t>
  </si>
  <si>
    <t>E046/P2425</t>
  </si>
  <si>
    <t>PODER LEGISLATIVO DEL ESTADO DE GUANAJUATO
INDICADORES DE RESULTADOS
DEL 1 DE ENERO AL 30 DE JUNIO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</si>
</sst>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7" x14ac:knownFonts="1">
    <font>
      <sz val="8"/>
      <color theme="1"/>
      <name val="Arial"/>
      <family val="2"/>
    </font>
    <font>
      <sz val="10"/>
      <name val="Arial"/>
      <family val="2"/>
    </font>
    <font>
      <sz val="11"/>
      <color indexed="8"/>
      <name val="Calibri"/>
      <family val="2"/>
    </font>
    <font>
      <b/>
      <sz val="8"/>
      <name val="Arial"/>
      <family val="2"/>
    </font>
    <font>
      <b/>
      <sz val="9"/>
      <color indexed="8"/>
      <name val="Arial"/>
      <family val="2"/>
    </font>
    <font>
      <b/>
      <sz val="9.6"/>
      <color indexed="8"/>
      <name val="Arial"/>
      <family val="2"/>
    </font>
    <font>
      <b/>
      <sz val="9.5"/>
      <color indexed="8"/>
      <name val="Arial"/>
      <family val="2"/>
    </font>
    <font>
      <b/>
      <sz val="8"/>
      <color theme="0"/>
      <name val="Arial"/>
      <family val="2"/>
    </font>
    <font>
      <sz val="11"/>
      <color theme="1"/>
      <name val="Calibri"/>
      <family val="2"/>
      <scheme val="minor"/>
    </font>
    <font>
      <sz val="8"/>
      <name val="Arial"/>
      <family val="2"/>
    </font>
    <font>
      <sz val="8"/>
      <color theme="1"/>
      <name val="Arial"/>
      <family val="2"/>
    </font>
    <font>
      <sz val="9"/>
      <color rgb="FF444444"/>
      <name val="Century Gothic"/>
      <family val="2"/>
    </font>
    <font>
      <sz val="9"/>
      <color theme="1"/>
      <name val="Century Gothic"/>
      <family val="2"/>
    </font>
    <font>
      <sz val="9"/>
      <name val="Century Gothic"/>
      <family val="2"/>
    </font>
    <font>
      <b/>
      <sz val="9"/>
      <color theme="1"/>
      <name val="Century Gothic"/>
      <family val="2"/>
    </font>
    <font>
      <sz val="8"/>
      <color theme="1"/>
      <name val="Century Gothic"/>
      <family val="2"/>
    </font>
    <font>
      <b/>
      <sz val="8"/>
      <color theme="1"/>
      <name val="Century Gothic"/>
      <family val="2"/>
    </font>
  </fonts>
  <fills count="6">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rgb="FFFFFFFF"/>
      </left>
      <right style="medium">
        <color rgb="FFFFFFFF"/>
      </right>
      <top style="thin">
        <color indexed="64"/>
      </top>
      <bottom style="thin">
        <color indexed="64"/>
      </bottom>
      <diagonal/>
    </border>
    <border>
      <left/>
      <right/>
      <top style="thin">
        <color indexed="64"/>
      </top>
      <bottom/>
      <diagonal/>
    </border>
  </borders>
  <cellStyleXfs count="19">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43" fontId="10" fillId="0" borderId="0" applyFont="0" applyFill="0" applyBorder="0" applyAlignment="0" applyProtection="0"/>
    <xf numFmtId="9" fontId="10" fillId="0" borderId="0" applyFont="0" applyFill="0" applyBorder="0" applyAlignment="0" applyProtection="0"/>
  </cellStyleXfs>
  <cellXfs count="46">
    <xf numFmtId="0" fontId="0" fillId="0" borderId="0" xfId="0"/>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7" fillId="4" borderId="1" xfId="0" applyFont="1" applyFill="1" applyBorder="1" applyAlignment="1">
      <alignment horizontal="center" vertical="center" wrapText="1"/>
    </xf>
    <xf numFmtId="0" fontId="7" fillId="4" borderId="1" xfId="16"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quotePrefix="1" applyFont="1" applyFill="1" applyBorder="1" applyAlignment="1">
      <alignment horizontal="center" vertical="center" wrapText="1"/>
    </xf>
    <xf numFmtId="0" fontId="7" fillId="4" borderId="5" xfId="16" applyFont="1" applyFill="1" applyBorder="1" applyAlignment="1">
      <alignment horizontal="center" vertical="center" wrapText="1"/>
    </xf>
    <xf numFmtId="0" fontId="7" fillId="4" borderId="6" xfId="16" applyFont="1" applyFill="1" applyBorder="1" applyAlignment="1">
      <alignment horizontal="center" vertical="center" wrapText="1"/>
    </xf>
    <xf numFmtId="4" fontId="7" fillId="4" borderId="6" xfId="16" applyNumberFormat="1" applyFont="1" applyFill="1" applyBorder="1" applyAlignment="1">
      <alignment horizontal="center" vertical="center" wrapText="1"/>
    </xf>
    <xf numFmtId="0" fontId="11" fillId="0" borderId="3" xfId="0" applyFont="1" applyBorder="1" applyAlignment="1" applyProtection="1">
      <alignment vertical="center"/>
      <protection locked="0"/>
    </xf>
    <xf numFmtId="0" fontId="12" fillId="0" borderId="7" xfId="0" applyFont="1" applyBorder="1" applyAlignment="1" applyProtection="1">
      <alignment vertical="center"/>
      <protection locked="0"/>
    </xf>
    <xf numFmtId="0" fontId="12" fillId="0" borderId="7" xfId="0" applyFont="1" applyBorder="1" applyAlignment="1" applyProtection="1">
      <alignment vertical="center" wrapText="1"/>
      <protection locked="0"/>
    </xf>
    <xf numFmtId="9" fontId="12" fillId="0" borderId="7" xfId="0" applyNumberFormat="1" applyFont="1" applyBorder="1" applyAlignment="1" applyProtection="1">
      <alignment vertical="center"/>
      <protection locked="0"/>
    </xf>
    <xf numFmtId="43" fontId="12" fillId="0" borderId="7" xfId="17" applyFont="1" applyBorder="1" applyAlignment="1" applyProtection="1">
      <alignment vertical="center"/>
      <protection locked="0"/>
    </xf>
    <xf numFmtId="0" fontId="12" fillId="0" borderId="11" xfId="0" applyFont="1" applyBorder="1" applyAlignment="1" applyProtection="1">
      <alignment vertical="center" wrapText="1"/>
      <protection locked="0"/>
    </xf>
    <xf numFmtId="0" fontId="15" fillId="0" borderId="7" xfId="0" applyFont="1" applyBorder="1" applyAlignment="1" applyProtection="1">
      <alignment vertical="center" wrapText="1"/>
      <protection locked="0"/>
    </xf>
    <xf numFmtId="0" fontId="12" fillId="0" borderId="7" xfId="0" applyFont="1" applyBorder="1" applyAlignment="1" applyProtection="1">
      <alignment horizontal="right" vertical="center" wrapText="1"/>
      <protection locked="0"/>
    </xf>
    <xf numFmtId="0" fontId="14" fillId="0" borderId="7" xfId="0" applyFont="1" applyBorder="1" applyAlignment="1" applyProtection="1">
      <alignment vertical="center" wrapText="1"/>
      <protection locked="0"/>
    </xf>
    <xf numFmtId="0" fontId="0" fillId="0" borderId="0" xfId="0" applyFont="1" applyAlignment="1">
      <alignment vertical="center"/>
    </xf>
    <xf numFmtId="0" fontId="12" fillId="0" borderId="10" xfId="0" applyFont="1" applyBorder="1" applyAlignment="1" applyProtection="1">
      <alignment vertical="center" wrapText="1"/>
      <protection locked="0"/>
    </xf>
    <xf numFmtId="0" fontId="0" fillId="0" borderId="7" xfId="0" applyFont="1" applyBorder="1" applyAlignment="1" applyProtection="1">
      <alignment vertical="center"/>
      <protection locked="0"/>
    </xf>
    <xf numFmtId="4" fontId="0" fillId="0" borderId="7" xfId="0" applyNumberFormat="1" applyFont="1" applyBorder="1" applyAlignment="1" applyProtection="1">
      <alignment vertical="center"/>
      <protection locked="0"/>
    </xf>
    <xf numFmtId="0" fontId="0" fillId="0" borderId="9" xfId="0" applyFont="1" applyBorder="1" applyAlignment="1" applyProtection="1">
      <alignment vertical="center"/>
      <protection locked="0"/>
    </xf>
    <xf numFmtId="0" fontId="0" fillId="0" borderId="0" xfId="0" applyFont="1" applyAlignment="1" applyProtection="1">
      <alignment vertical="center"/>
    </xf>
    <xf numFmtId="0" fontId="13" fillId="5" borderId="12" xfId="0" applyFont="1" applyFill="1" applyBorder="1" applyAlignment="1" applyProtection="1">
      <alignment horizontal="center" vertical="center" wrapText="1"/>
      <protection locked="0"/>
    </xf>
    <xf numFmtId="0" fontId="13" fillId="5" borderId="11" xfId="0" applyFont="1" applyFill="1" applyBorder="1" applyAlignment="1" applyProtection="1">
      <alignment horizontal="center" vertical="center" wrapText="1"/>
      <protection locked="0"/>
    </xf>
    <xf numFmtId="0" fontId="0" fillId="0" borderId="8" xfId="0" applyFont="1" applyBorder="1" applyAlignment="1" applyProtection="1">
      <alignment vertical="center"/>
      <protection locked="0"/>
    </xf>
    <xf numFmtId="0" fontId="0" fillId="0" borderId="0" xfId="0" applyFont="1" applyAlignment="1" applyProtection="1">
      <alignment vertical="center"/>
      <protection locked="0"/>
    </xf>
    <xf numFmtId="4" fontId="0" fillId="0" borderId="0" xfId="0" applyNumberFormat="1" applyFont="1" applyAlignment="1" applyProtection="1">
      <alignment vertical="center"/>
      <protection locked="0"/>
    </xf>
    <xf numFmtId="0" fontId="9" fillId="0" borderId="0" xfId="8" applyFont="1" applyAlignment="1" applyProtection="1">
      <alignment vertical="center"/>
      <protection locked="0"/>
    </xf>
    <xf numFmtId="0" fontId="12" fillId="0" borderId="13"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43" fontId="12" fillId="0" borderId="11" xfId="17" applyFont="1" applyBorder="1" applyAlignment="1" applyProtection="1">
      <alignment vertical="center" wrapText="1"/>
      <protection locked="0"/>
    </xf>
    <xf numFmtId="0" fontId="12" fillId="0" borderId="7"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protection locked="0"/>
    </xf>
    <xf numFmtId="9" fontId="12" fillId="0" borderId="7" xfId="18" applyFont="1" applyBorder="1" applyAlignment="1" applyProtection="1">
      <alignment vertical="center"/>
      <protection locked="0"/>
    </xf>
    <xf numFmtId="9" fontId="12" fillId="5" borderId="7" xfId="18" applyFont="1" applyFill="1" applyBorder="1" applyAlignment="1" applyProtection="1">
      <alignment vertical="center"/>
      <protection locked="0"/>
    </xf>
    <xf numFmtId="0" fontId="12" fillId="0" borderId="0" xfId="0" applyFont="1" applyAlignment="1" applyProtection="1">
      <alignment vertical="center" wrapText="1"/>
      <protection locked="0"/>
    </xf>
    <xf numFmtId="9" fontId="0" fillId="0" borderId="7" xfId="18" applyFont="1" applyBorder="1" applyAlignment="1" applyProtection="1">
      <alignment horizontal="center" vertical="center"/>
      <protection locked="0"/>
    </xf>
    <xf numFmtId="9" fontId="0" fillId="0" borderId="9" xfId="18" applyFont="1" applyBorder="1" applyAlignment="1" applyProtection="1">
      <alignment horizontal="center" vertical="center"/>
      <protection locked="0"/>
    </xf>
    <xf numFmtId="0" fontId="7" fillId="4" borderId="10" xfId="8" applyFont="1" applyFill="1" applyBorder="1" applyAlignment="1" applyProtection="1">
      <alignment horizontal="center" vertical="center" wrapText="1"/>
      <protection locked="0"/>
    </xf>
    <xf numFmtId="0" fontId="7" fillId="4" borderId="11" xfId="8" applyFont="1" applyFill="1" applyBorder="1" applyAlignment="1" applyProtection="1">
      <alignment horizontal="center" vertical="center" wrapText="1"/>
      <protection locked="0"/>
    </xf>
  </cellXfs>
  <cellStyles count="19">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tabSelected="1" zoomScaleNormal="100" workbookViewId="0">
      <selection activeCell="L6" sqref="L6"/>
    </sheetView>
  </sheetViews>
  <sheetFormatPr baseColWidth="10" defaultRowHeight="11.25" x14ac:dyDescent="0.2"/>
  <cols>
    <col min="1" max="1" width="17" style="30" customWidth="1"/>
    <col min="2" max="2" width="16.6640625" style="30" customWidth="1"/>
    <col min="3" max="3" width="24.5" style="30" customWidth="1"/>
    <col min="4" max="4" width="8.83203125" style="30" customWidth="1"/>
    <col min="5" max="5" width="10.5" style="30" customWidth="1"/>
    <col min="6" max="6" width="10.1640625" style="30" customWidth="1"/>
    <col min="7" max="9" width="5.83203125" style="30" customWidth="1"/>
    <col min="10" max="10" width="18" style="30" customWidth="1"/>
    <col min="11" max="11" width="15" style="30" customWidth="1"/>
    <col min="12" max="12" width="79.5" style="30" customWidth="1"/>
    <col min="13" max="13" width="46.83203125" style="30" customWidth="1"/>
    <col min="14" max="14" width="11.83203125" style="30" customWidth="1"/>
    <col min="15" max="15" width="16.33203125" style="30" bestFit="1" customWidth="1"/>
    <col min="16" max="16" width="13.5" style="30" customWidth="1"/>
    <col min="17" max="17" width="11.83203125" style="30" customWidth="1"/>
    <col min="18" max="20" width="12" style="30"/>
    <col min="21" max="21" width="13.1640625" style="30" customWidth="1"/>
    <col min="22" max="22" width="12.5" style="30" customWidth="1"/>
    <col min="23" max="23" width="31.33203125" style="30" customWidth="1"/>
    <col min="24" max="24" width="30.33203125" style="30" customWidth="1"/>
    <col min="25" max="27" width="13.33203125" style="31" customWidth="1"/>
    <col min="28" max="29" width="13.33203125" style="30" customWidth="1"/>
    <col min="30" max="16384" width="12" style="26"/>
  </cols>
  <sheetData>
    <row r="1" spans="1:29" s="21" customFormat="1" ht="60" customHeight="1" x14ac:dyDescent="0.2">
      <c r="A1" s="44" t="s">
        <v>147</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row>
    <row r="2" spans="1:29" s="21" customFormat="1" ht="45" x14ac:dyDescent="0.2">
      <c r="A2" s="4" t="s">
        <v>61</v>
      </c>
      <c r="B2" s="4" t="s">
        <v>70</v>
      </c>
      <c r="C2" s="4" t="s">
        <v>9</v>
      </c>
      <c r="D2" s="4" t="s">
        <v>10</v>
      </c>
      <c r="E2" s="4" t="s">
        <v>11</v>
      </c>
      <c r="F2" s="4" t="s">
        <v>12</v>
      </c>
      <c r="G2" s="4" t="s">
        <v>63</v>
      </c>
      <c r="H2" s="5" t="s">
        <v>64</v>
      </c>
      <c r="I2" s="5" t="s">
        <v>65</v>
      </c>
      <c r="J2" s="5" t="s">
        <v>13</v>
      </c>
      <c r="K2" s="5" t="s">
        <v>14</v>
      </c>
      <c r="L2" s="5" t="s">
        <v>15</v>
      </c>
      <c r="M2" s="5" t="s">
        <v>66</v>
      </c>
      <c r="N2" s="5" t="s">
        <v>69</v>
      </c>
      <c r="O2" s="5" t="s">
        <v>16</v>
      </c>
      <c r="P2" s="5" t="s">
        <v>17</v>
      </c>
      <c r="Q2" s="5" t="s">
        <v>18</v>
      </c>
      <c r="R2" s="9" t="s">
        <v>19</v>
      </c>
      <c r="S2" s="10" t="s">
        <v>20</v>
      </c>
      <c r="T2" s="5" t="s">
        <v>21</v>
      </c>
      <c r="U2" s="5" t="s">
        <v>22</v>
      </c>
      <c r="V2" s="5" t="s">
        <v>23</v>
      </c>
      <c r="W2" s="5" t="s">
        <v>24</v>
      </c>
      <c r="X2" s="10" t="s">
        <v>25</v>
      </c>
      <c r="Y2" s="11" t="s">
        <v>26</v>
      </c>
      <c r="Z2" s="11" t="s">
        <v>67</v>
      </c>
      <c r="AA2" s="11" t="s">
        <v>27</v>
      </c>
      <c r="AB2" s="10" t="s">
        <v>68</v>
      </c>
      <c r="AC2" s="10" t="s">
        <v>28</v>
      </c>
    </row>
    <row r="3" spans="1:29" ht="71.25" x14ac:dyDescent="0.2">
      <c r="A3" s="12" t="s">
        <v>74</v>
      </c>
      <c r="B3" s="7" t="s">
        <v>3</v>
      </c>
      <c r="C3" s="22" t="s">
        <v>75</v>
      </c>
      <c r="D3" s="23"/>
      <c r="E3" s="23"/>
      <c r="F3" s="23"/>
      <c r="G3" s="13">
        <v>1</v>
      </c>
      <c r="H3" s="13">
        <v>1.1000000000000001</v>
      </c>
      <c r="I3" s="13" t="s">
        <v>76</v>
      </c>
      <c r="J3" s="13" t="s">
        <v>74</v>
      </c>
      <c r="K3" s="14" t="s">
        <v>77</v>
      </c>
      <c r="L3" s="14" t="s">
        <v>120</v>
      </c>
      <c r="M3" s="14" t="s">
        <v>78</v>
      </c>
      <c r="N3" s="13" t="s">
        <v>79</v>
      </c>
      <c r="O3" s="13" t="s">
        <v>62</v>
      </c>
      <c r="P3" s="13" t="s">
        <v>80</v>
      </c>
      <c r="Q3" s="15">
        <v>1</v>
      </c>
      <c r="R3" s="39">
        <v>1</v>
      </c>
      <c r="S3" s="39">
        <v>1</v>
      </c>
      <c r="T3" s="39">
        <v>0</v>
      </c>
      <c r="U3" s="39">
        <f>T3/R3</f>
        <v>0</v>
      </c>
      <c r="V3" s="39">
        <f>T3/S3</f>
        <v>0</v>
      </c>
      <c r="W3" s="14" t="s">
        <v>81</v>
      </c>
      <c r="X3" s="14" t="s">
        <v>82</v>
      </c>
      <c r="Y3" s="24">
        <f>+Y4</f>
        <v>670901264.36000001</v>
      </c>
      <c r="Z3" s="24">
        <f t="shared" ref="Z3:AA3" si="0">+Z4</f>
        <v>791547054.03999984</v>
      </c>
      <c r="AA3" s="24">
        <f t="shared" si="0"/>
        <v>319172112.31999999</v>
      </c>
      <c r="AB3" s="42">
        <f>+AA3/Y3</f>
        <v>0.47573634046504776</v>
      </c>
      <c r="AC3" s="43">
        <f>+AA3/Z3</f>
        <v>0.40322569667964558</v>
      </c>
    </row>
    <row r="4" spans="1:29" ht="185.25" x14ac:dyDescent="0.2">
      <c r="A4" s="12" t="s">
        <v>74</v>
      </c>
      <c r="B4" s="7" t="s">
        <v>4</v>
      </c>
      <c r="C4" s="22" t="s">
        <v>75</v>
      </c>
      <c r="D4" s="23"/>
      <c r="E4" s="23"/>
      <c r="F4" s="23"/>
      <c r="G4" s="13">
        <v>1</v>
      </c>
      <c r="H4" s="13">
        <v>1.1000000000000001</v>
      </c>
      <c r="I4" s="13" t="s">
        <v>76</v>
      </c>
      <c r="J4" s="13" t="s">
        <v>74</v>
      </c>
      <c r="K4" s="14" t="s">
        <v>77</v>
      </c>
      <c r="L4" s="14" t="s">
        <v>83</v>
      </c>
      <c r="M4" s="14" t="s">
        <v>84</v>
      </c>
      <c r="N4" s="13" t="s">
        <v>79</v>
      </c>
      <c r="O4" s="13" t="s">
        <v>62</v>
      </c>
      <c r="P4" s="13" t="s">
        <v>80</v>
      </c>
      <c r="Q4" s="15">
        <v>1</v>
      </c>
      <c r="R4" s="39">
        <v>1</v>
      </c>
      <c r="S4" s="39">
        <v>1</v>
      </c>
      <c r="T4" s="39">
        <v>0</v>
      </c>
      <c r="U4" s="39">
        <f t="shared" ref="U4:U12" si="1">T4/R4</f>
        <v>0</v>
      </c>
      <c r="V4" s="39">
        <f t="shared" ref="V4:V12" si="2">T4/S4</f>
        <v>0</v>
      </c>
      <c r="W4" s="14" t="s">
        <v>85</v>
      </c>
      <c r="X4" s="14" t="s">
        <v>86</v>
      </c>
      <c r="Y4" s="24">
        <f>+Y5+Y7+Y9+Y12+Y13+Y14+Y15+Y16+Y17</f>
        <v>670901264.36000001</v>
      </c>
      <c r="Z4" s="24">
        <f t="shared" ref="Z4:AA4" si="3">+Z5+Z7+Z9+Z12+Z13+Z14+Z15+Z16+Z17</f>
        <v>791547054.03999984</v>
      </c>
      <c r="AA4" s="24">
        <f t="shared" si="3"/>
        <v>319172112.31999999</v>
      </c>
      <c r="AB4" s="42">
        <f t="shared" ref="AB4:AB17" si="4">+AA4/Y4</f>
        <v>0.47573634046504776</v>
      </c>
      <c r="AC4" s="43">
        <f t="shared" ref="AC4:AC17" si="5">+AA4/Z4</f>
        <v>0.40322569667964558</v>
      </c>
    </row>
    <row r="5" spans="1:29" ht="57" x14ac:dyDescent="0.2">
      <c r="A5" s="12" t="s">
        <v>74</v>
      </c>
      <c r="B5" s="4"/>
      <c r="C5" s="22" t="s">
        <v>75</v>
      </c>
      <c r="D5" s="23"/>
      <c r="E5" s="23"/>
      <c r="F5" s="23"/>
      <c r="G5" s="13">
        <v>1</v>
      </c>
      <c r="H5" s="13">
        <v>1.1000000000000001</v>
      </c>
      <c r="I5" s="13" t="s">
        <v>76</v>
      </c>
      <c r="J5" s="13" t="s">
        <v>143</v>
      </c>
      <c r="K5" s="14" t="s">
        <v>77</v>
      </c>
      <c r="L5" s="14" t="s">
        <v>87</v>
      </c>
      <c r="M5" s="14" t="s">
        <v>88</v>
      </c>
      <c r="N5" s="13" t="s">
        <v>79</v>
      </c>
      <c r="O5" s="14" t="s">
        <v>62</v>
      </c>
      <c r="P5" s="14" t="s">
        <v>80</v>
      </c>
      <c r="Q5" s="15">
        <v>1</v>
      </c>
      <c r="R5" s="39">
        <v>1</v>
      </c>
      <c r="S5" s="39">
        <v>1</v>
      </c>
      <c r="T5" s="39">
        <v>2.09</v>
      </c>
      <c r="U5" s="39">
        <f t="shared" si="1"/>
        <v>2.09</v>
      </c>
      <c r="V5" s="39">
        <f t="shared" si="2"/>
        <v>2.09</v>
      </c>
      <c r="W5" s="14" t="s">
        <v>89</v>
      </c>
      <c r="X5" s="27" t="s">
        <v>90</v>
      </c>
      <c r="Y5" s="24">
        <f>+Y6</f>
        <v>29904593</v>
      </c>
      <c r="Z5" s="24">
        <f t="shared" ref="Z5:AA5" si="6">+Z6</f>
        <v>29065066.359999999</v>
      </c>
      <c r="AA5" s="24">
        <f t="shared" si="6"/>
        <v>11800725.810000001</v>
      </c>
      <c r="AB5" s="42">
        <f t="shared" si="4"/>
        <v>0.39461248678422073</v>
      </c>
      <c r="AC5" s="43">
        <f t="shared" si="5"/>
        <v>0.40601062677222804</v>
      </c>
    </row>
    <row r="6" spans="1:29" ht="71.25" x14ac:dyDescent="0.2">
      <c r="A6" s="12" t="s">
        <v>74</v>
      </c>
      <c r="B6" s="6"/>
      <c r="C6" s="22" t="s">
        <v>75</v>
      </c>
      <c r="D6" s="23"/>
      <c r="E6" s="23"/>
      <c r="F6" s="23"/>
      <c r="G6" s="13">
        <v>1</v>
      </c>
      <c r="H6" s="13">
        <v>1.1000000000000001</v>
      </c>
      <c r="I6" s="13" t="s">
        <v>76</v>
      </c>
      <c r="J6" s="13" t="s">
        <v>143</v>
      </c>
      <c r="K6" s="14" t="s">
        <v>77</v>
      </c>
      <c r="L6" s="14" t="s">
        <v>91</v>
      </c>
      <c r="M6" s="14" t="s">
        <v>92</v>
      </c>
      <c r="N6" s="13" t="s">
        <v>79</v>
      </c>
      <c r="O6" s="14" t="s">
        <v>62</v>
      </c>
      <c r="P6" s="14" t="s">
        <v>93</v>
      </c>
      <c r="Q6" s="15">
        <v>1</v>
      </c>
      <c r="R6" s="39">
        <v>1</v>
      </c>
      <c r="S6" s="39">
        <v>1</v>
      </c>
      <c r="T6" s="39">
        <v>1.29</v>
      </c>
      <c r="U6" s="39">
        <f t="shared" si="1"/>
        <v>1.29</v>
      </c>
      <c r="V6" s="39">
        <f>T6/S6</f>
        <v>1.29</v>
      </c>
      <c r="W6" s="14" t="s">
        <v>94</v>
      </c>
      <c r="X6" s="27" t="s">
        <v>90</v>
      </c>
      <c r="Y6" s="24">
        <v>29904593</v>
      </c>
      <c r="Z6" s="24">
        <v>29065066.359999999</v>
      </c>
      <c r="AA6" s="24">
        <v>11800725.810000001</v>
      </c>
      <c r="AB6" s="42">
        <f t="shared" si="4"/>
        <v>0.39461248678422073</v>
      </c>
      <c r="AC6" s="43">
        <f t="shared" si="5"/>
        <v>0.40601062677222804</v>
      </c>
    </row>
    <row r="7" spans="1:29" ht="71.25" x14ac:dyDescent="0.2">
      <c r="A7" s="12" t="s">
        <v>74</v>
      </c>
      <c r="B7" s="6"/>
      <c r="C7" s="22" t="s">
        <v>75</v>
      </c>
      <c r="D7" s="23"/>
      <c r="E7" s="23"/>
      <c r="F7" s="23"/>
      <c r="G7" s="13">
        <v>1</v>
      </c>
      <c r="H7" s="13">
        <v>1.1000000000000001</v>
      </c>
      <c r="I7" s="13" t="s">
        <v>76</v>
      </c>
      <c r="J7" s="13" t="s">
        <v>144</v>
      </c>
      <c r="K7" s="14" t="s">
        <v>77</v>
      </c>
      <c r="L7" s="14" t="s">
        <v>95</v>
      </c>
      <c r="M7" s="14" t="s">
        <v>96</v>
      </c>
      <c r="N7" s="13" t="s">
        <v>79</v>
      </c>
      <c r="O7" s="14" t="s">
        <v>62</v>
      </c>
      <c r="P7" s="14" t="s">
        <v>80</v>
      </c>
      <c r="Q7" s="15">
        <v>1</v>
      </c>
      <c r="R7" s="39">
        <v>1</v>
      </c>
      <c r="S7" s="39">
        <v>1</v>
      </c>
      <c r="T7" s="39">
        <v>0.54</v>
      </c>
      <c r="U7" s="39">
        <f t="shared" si="1"/>
        <v>0.54</v>
      </c>
      <c r="V7" s="39">
        <f t="shared" si="2"/>
        <v>0.54</v>
      </c>
      <c r="W7" s="14" t="s">
        <v>97</v>
      </c>
      <c r="X7" s="27" t="s">
        <v>98</v>
      </c>
      <c r="Y7" s="24">
        <f>+Y8</f>
        <v>231185434</v>
      </c>
      <c r="Z7" s="24">
        <f t="shared" ref="Z7:AA7" si="7">+Z8</f>
        <v>231342469.75</v>
      </c>
      <c r="AA7" s="24">
        <f t="shared" si="7"/>
        <v>90872487.650000006</v>
      </c>
      <c r="AB7" s="42">
        <f t="shared" si="4"/>
        <v>0.39307185611875534</v>
      </c>
      <c r="AC7" s="43">
        <f t="shared" si="5"/>
        <v>0.39280503812465245</v>
      </c>
    </row>
    <row r="8" spans="1:29" ht="42.75" x14ac:dyDescent="0.2">
      <c r="A8" s="12" t="s">
        <v>74</v>
      </c>
      <c r="B8" s="6"/>
      <c r="C8" s="22" t="s">
        <v>75</v>
      </c>
      <c r="D8" s="23"/>
      <c r="E8" s="23"/>
      <c r="F8" s="23"/>
      <c r="G8" s="13">
        <v>1</v>
      </c>
      <c r="H8" s="13">
        <v>1.1000000000000001</v>
      </c>
      <c r="I8" s="13" t="s">
        <v>76</v>
      </c>
      <c r="J8" s="13" t="s">
        <v>144</v>
      </c>
      <c r="K8" s="14" t="s">
        <v>77</v>
      </c>
      <c r="L8" s="14" t="s">
        <v>99</v>
      </c>
      <c r="M8" s="14" t="s">
        <v>100</v>
      </c>
      <c r="N8" s="13" t="s">
        <v>79</v>
      </c>
      <c r="O8" s="14" t="s">
        <v>62</v>
      </c>
      <c r="P8" s="14" t="s">
        <v>80</v>
      </c>
      <c r="Q8" s="15">
        <v>1</v>
      </c>
      <c r="R8" s="40">
        <v>1</v>
      </c>
      <c r="S8" s="39">
        <v>1</v>
      </c>
      <c r="T8" s="39">
        <v>0.35</v>
      </c>
      <c r="U8" s="39">
        <f t="shared" si="1"/>
        <v>0.35</v>
      </c>
      <c r="V8" s="39">
        <f>T8/S8</f>
        <v>0.35</v>
      </c>
      <c r="W8" s="14" t="s">
        <v>101</v>
      </c>
      <c r="X8" s="27" t="s">
        <v>98</v>
      </c>
      <c r="Y8" s="24">
        <v>231185434</v>
      </c>
      <c r="Z8" s="24">
        <v>231342469.75</v>
      </c>
      <c r="AA8" s="24">
        <v>90872487.650000006</v>
      </c>
      <c r="AB8" s="42">
        <f t="shared" si="4"/>
        <v>0.39307185611875534</v>
      </c>
      <c r="AC8" s="43">
        <f t="shared" si="5"/>
        <v>0.39280503812465245</v>
      </c>
    </row>
    <row r="9" spans="1:29" ht="57" x14ac:dyDescent="0.2">
      <c r="A9" s="12" t="s">
        <v>74</v>
      </c>
      <c r="B9" s="6"/>
      <c r="C9" s="22" t="s">
        <v>75</v>
      </c>
      <c r="D9" s="23"/>
      <c r="E9" s="23"/>
      <c r="F9" s="23"/>
      <c r="G9" s="13">
        <v>1</v>
      </c>
      <c r="H9" s="13">
        <v>1.1000000000000001</v>
      </c>
      <c r="I9" s="13" t="s">
        <v>76</v>
      </c>
      <c r="J9" s="13" t="s">
        <v>145</v>
      </c>
      <c r="K9" s="14" t="s">
        <v>77</v>
      </c>
      <c r="L9" s="14" t="s">
        <v>102</v>
      </c>
      <c r="M9" s="14" t="s">
        <v>103</v>
      </c>
      <c r="N9" s="13" t="s">
        <v>79</v>
      </c>
      <c r="O9" s="14" t="s">
        <v>62</v>
      </c>
      <c r="P9" s="14" t="s">
        <v>80</v>
      </c>
      <c r="Q9" s="15">
        <v>1</v>
      </c>
      <c r="R9" s="39">
        <v>1</v>
      </c>
      <c r="S9" s="39">
        <v>1</v>
      </c>
      <c r="T9" s="39">
        <v>0</v>
      </c>
      <c r="U9" s="39">
        <f t="shared" si="1"/>
        <v>0</v>
      </c>
      <c r="V9" s="39">
        <f t="shared" si="2"/>
        <v>0</v>
      </c>
      <c r="W9" s="14" t="s">
        <v>104</v>
      </c>
      <c r="X9" s="27" t="s">
        <v>105</v>
      </c>
      <c r="Y9" s="24">
        <f>+Y10</f>
        <v>25713683</v>
      </c>
      <c r="Z9" s="24">
        <f t="shared" ref="Z9:AA10" si="8">+Z10</f>
        <v>27438391.510000002</v>
      </c>
      <c r="AA9" s="24">
        <f t="shared" si="8"/>
        <v>7184877.0199999996</v>
      </c>
      <c r="AB9" s="42">
        <f t="shared" si="4"/>
        <v>0.27941843336872435</v>
      </c>
      <c r="AC9" s="43">
        <f t="shared" si="5"/>
        <v>0.26185489107047144</v>
      </c>
    </row>
    <row r="10" spans="1:29" ht="85.5" x14ac:dyDescent="0.2">
      <c r="A10" s="12" t="s">
        <v>74</v>
      </c>
      <c r="B10" s="6"/>
      <c r="C10" s="22" t="s">
        <v>75</v>
      </c>
      <c r="D10" s="23"/>
      <c r="E10" s="23"/>
      <c r="F10" s="23"/>
      <c r="G10" s="13">
        <v>1</v>
      </c>
      <c r="H10" s="13">
        <v>1.1000000000000001</v>
      </c>
      <c r="I10" s="13" t="s">
        <v>76</v>
      </c>
      <c r="J10" s="13" t="s">
        <v>145</v>
      </c>
      <c r="K10" s="14" t="s">
        <v>77</v>
      </c>
      <c r="L10" s="14" t="s">
        <v>106</v>
      </c>
      <c r="M10" s="14" t="s">
        <v>107</v>
      </c>
      <c r="N10" s="13" t="s">
        <v>79</v>
      </c>
      <c r="O10" s="14" t="s">
        <v>62</v>
      </c>
      <c r="P10" s="14" t="s">
        <v>80</v>
      </c>
      <c r="Q10" s="15">
        <v>1</v>
      </c>
      <c r="R10" s="39">
        <v>1</v>
      </c>
      <c r="S10" s="39">
        <v>1</v>
      </c>
      <c r="T10" s="39">
        <v>0.91</v>
      </c>
      <c r="U10" s="39">
        <f t="shared" si="1"/>
        <v>0.91</v>
      </c>
      <c r="V10" s="39">
        <f t="shared" si="2"/>
        <v>0.91</v>
      </c>
      <c r="W10" s="14" t="s">
        <v>108</v>
      </c>
      <c r="X10" s="27" t="s">
        <v>105</v>
      </c>
      <c r="Y10" s="24">
        <f>+Y11</f>
        <v>25713683</v>
      </c>
      <c r="Z10" s="24">
        <f t="shared" si="8"/>
        <v>27438391.510000002</v>
      </c>
      <c r="AA10" s="24">
        <f t="shared" si="8"/>
        <v>7184877.0199999996</v>
      </c>
      <c r="AB10" s="42">
        <f t="shared" si="4"/>
        <v>0.27941843336872435</v>
      </c>
      <c r="AC10" s="43">
        <f t="shared" si="5"/>
        <v>0.26185489107047144</v>
      </c>
    </row>
    <row r="11" spans="1:29" ht="71.25" x14ac:dyDescent="0.2">
      <c r="A11" s="12" t="s">
        <v>74</v>
      </c>
      <c r="B11" s="6"/>
      <c r="C11" s="22" t="s">
        <v>75</v>
      </c>
      <c r="D11" s="23"/>
      <c r="E11" s="23"/>
      <c r="F11" s="23"/>
      <c r="G11" s="13">
        <v>1</v>
      </c>
      <c r="H11" s="13">
        <v>1.1000000000000001</v>
      </c>
      <c r="I11" s="13" t="s">
        <v>76</v>
      </c>
      <c r="J11" s="13" t="s">
        <v>145</v>
      </c>
      <c r="K11" s="14" t="s">
        <v>77</v>
      </c>
      <c r="L11" s="14" t="s">
        <v>109</v>
      </c>
      <c r="M11" s="14" t="s">
        <v>110</v>
      </c>
      <c r="N11" s="13" t="s">
        <v>79</v>
      </c>
      <c r="O11" s="14" t="s">
        <v>62</v>
      </c>
      <c r="P11" s="14" t="s">
        <v>93</v>
      </c>
      <c r="Q11" s="15">
        <v>1</v>
      </c>
      <c r="R11" s="39">
        <v>1</v>
      </c>
      <c r="S11" s="39">
        <v>1</v>
      </c>
      <c r="T11" s="39">
        <v>1</v>
      </c>
      <c r="U11" s="39">
        <f t="shared" si="1"/>
        <v>1</v>
      </c>
      <c r="V11" s="39">
        <f>T11/S11</f>
        <v>1</v>
      </c>
      <c r="W11" s="14" t="s">
        <v>111</v>
      </c>
      <c r="X11" s="27" t="s">
        <v>105</v>
      </c>
      <c r="Y11" s="24">
        <v>25713683</v>
      </c>
      <c r="Z11" s="24">
        <v>27438391.510000002</v>
      </c>
      <c r="AA11" s="24">
        <v>7184877.0199999996</v>
      </c>
      <c r="AB11" s="42">
        <f t="shared" si="4"/>
        <v>0.27941843336872435</v>
      </c>
      <c r="AC11" s="43">
        <f t="shared" si="5"/>
        <v>0.26185489107047144</v>
      </c>
    </row>
    <row r="12" spans="1:29" ht="57" x14ac:dyDescent="0.2">
      <c r="A12" s="12" t="s">
        <v>74</v>
      </c>
      <c r="B12" s="6"/>
      <c r="C12" s="22" t="s">
        <v>75</v>
      </c>
      <c r="D12" s="23"/>
      <c r="E12" s="23"/>
      <c r="F12" s="23"/>
      <c r="G12" s="13">
        <v>1</v>
      </c>
      <c r="H12" s="13">
        <v>1.1000000000000001</v>
      </c>
      <c r="I12" s="13" t="s">
        <v>76</v>
      </c>
      <c r="J12" s="13" t="s">
        <v>146</v>
      </c>
      <c r="K12" s="14" t="s">
        <v>77</v>
      </c>
      <c r="L12" s="14" t="s">
        <v>112</v>
      </c>
      <c r="M12" s="14" t="s">
        <v>113</v>
      </c>
      <c r="N12" s="13" t="s">
        <v>79</v>
      </c>
      <c r="O12" s="13" t="s">
        <v>62</v>
      </c>
      <c r="P12" s="13" t="s">
        <v>80</v>
      </c>
      <c r="Q12" s="15">
        <v>1</v>
      </c>
      <c r="R12" s="39">
        <v>1</v>
      </c>
      <c r="S12" s="39">
        <v>1</v>
      </c>
      <c r="T12" s="39">
        <v>0.13</v>
      </c>
      <c r="U12" s="39">
        <f t="shared" si="1"/>
        <v>0.13</v>
      </c>
      <c r="V12" s="39">
        <f t="shared" si="2"/>
        <v>0.13</v>
      </c>
      <c r="W12" s="14" t="s">
        <v>114</v>
      </c>
      <c r="X12" s="27" t="s">
        <v>105</v>
      </c>
      <c r="Y12" s="24">
        <v>144454547</v>
      </c>
      <c r="Z12" s="24">
        <v>146525033.5</v>
      </c>
      <c r="AA12" s="24">
        <v>62767582.32</v>
      </c>
      <c r="AB12" s="42">
        <f t="shared" si="4"/>
        <v>0.43451441040481753</v>
      </c>
      <c r="AC12" s="43">
        <f t="shared" si="5"/>
        <v>0.4283744614874973</v>
      </c>
    </row>
    <row r="13" spans="1:29" ht="201.75" x14ac:dyDescent="0.2">
      <c r="A13" s="12" t="s">
        <v>74</v>
      </c>
      <c r="B13" s="6"/>
      <c r="C13" s="22" t="s">
        <v>75</v>
      </c>
      <c r="D13" s="23"/>
      <c r="E13" s="23"/>
      <c r="F13" s="23"/>
      <c r="G13" s="13">
        <v>1</v>
      </c>
      <c r="H13" s="13">
        <v>1.1000000000000001</v>
      </c>
      <c r="I13" s="13" t="s">
        <v>76</v>
      </c>
      <c r="J13" s="13" t="s">
        <v>115</v>
      </c>
      <c r="K13" s="14" t="s">
        <v>77</v>
      </c>
      <c r="L13" s="18" t="s">
        <v>121</v>
      </c>
      <c r="M13" s="36" t="s">
        <v>136</v>
      </c>
      <c r="N13" s="13" t="s">
        <v>137</v>
      </c>
      <c r="O13" s="13" t="s">
        <v>136</v>
      </c>
      <c r="P13" s="13" t="s">
        <v>80</v>
      </c>
      <c r="Q13" s="16" t="s">
        <v>136</v>
      </c>
      <c r="R13" s="19" t="s">
        <v>140</v>
      </c>
      <c r="S13" s="19" t="s">
        <v>140</v>
      </c>
      <c r="T13" s="19" t="s">
        <v>141</v>
      </c>
      <c r="U13" s="41" t="s">
        <v>142</v>
      </c>
      <c r="V13" s="41" t="s">
        <v>142</v>
      </c>
      <c r="W13" s="37" t="s">
        <v>136</v>
      </c>
      <c r="X13" s="28" t="s">
        <v>139</v>
      </c>
      <c r="Y13" s="24">
        <v>155169610</v>
      </c>
      <c r="Z13" s="24">
        <v>227393076.19</v>
      </c>
      <c r="AA13" s="24">
        <v>92291244.590000004</v>
      </c>
      <c r="AB13" s="42">
        <f t="shared" si="4"/>
        <v>0.59477654542020186</v>
      </c>
      <c r="AC13" s="43">
        <f t="shared" si="5"/>
        <v>0.40586655555372037</v>
      </c>
    </row>
    <row r="14" spans="1:29" ht="98.25" x14ac:dyDescent="0.2">
      <c r="A14" s="12" t="s">
        <v>74</v>
      </c>
      <c r="B14" s="6"/>
      <c r="C14" s="22" t="s">
        <v>75</v>
      </c>
      <c r="D14" s="23"/>
      <c r="E14" s="23"/>
      <c r="F14" s="23"/>
      <c r="G14" s="13">
        <v>1</v>
      </c>
      <c r="H14" s="13">
        <v>1.1000000000000001</v>
      </c>
      <c r="I14" s="13" t="s">
        <v>76</v>
      </c>
      <c r="J14" s="13" t="s">
        <v>116</v>
      </c>
      <c r="K14" s="14" t="s">
        <v>77</v>
      </c>
      <c r="L14" s="20" t="s">
        <v>124</v>
      </c>
      <c r="M14" s="36" t="s">
        <v>136</v>
      </c>
      <c r="N14" s="13" t="s">
        <v>137</v>
      </c>
      <c r="O14" s="13" t="s">
        <v>136</v>
      </c>
      <c r="P14" s="13" t="s">
        <v>80</v>
      </c>
      <c r="Q14" s="15" t="s">
        <v>136</v>
      </c>
      <c r="R14" s="33" t="s">
        <v>122</v>
      </c>
      <c r="S14" s="33" t="s">
        <v>122</v>
      </c>
      <c r="T14" s="33" t="s">
        <v>123</v>
      </c>
      <c r="U14" s="33" t="s">
        <v>125</v>
      </c>
      <c r="V14" s="14" t="s">
        <v>125</v>
      </c>
      <c r="W14" s="37" t="s">
        <v>136</v>
      </c>
      <c r="X14" s="28" t="s">
        <v>136</v>
      </c>
      <c r="Y14" s="24">
        <v>5941099</v>
      </c>
      <c r="Z14" s="24">
        <v>5903789.1399999997</v>
      </c>
      <c r="AA14" s="24">
        <v>2283959.9300000002</v>
      </c>
      <c r="AB14" s="42">
        <f t="shared" si="4"/>
        <v>0.38443391197487203</v>
      </c>
      <c r="AC14" s="43">
        <f t="shared" si="5"/>
        <v>0.38686339837672462</v>
      </c>
    </row>
    <row r="15" spans="1:29" ht="69.75" x14ac:dyDescent="0.2">
      <c r="A15" s="12" t="s">
        <v>74</v>
      </c>
      <c r="B15" s="6" t="s">
        <v>5</v>
      </c>
      <c r="C15" s="22" t="s">
        <v>75</v>
      </c>
      <c r="D15" s="23"/>
      <c r="E15" s="23"/>
      <c r="F15" s="23"/>
      <c r="G15" s="13">
        <v>1</v>
      </c>
      <c r="H15" s="13">
        <v>1.1000000000000001</v>
      </c>
      <c r="I15" s="13" t="s">
        <v>76</v>
      </c>
      <c r="J15" s="13" t="s">
        <v>117</v>
      </c>
      <c r="K15" s="14" t="s">
        <v>77</v>
      </c>
      <c r="L15" s="20" t="s">
        <v>126</v>
      </c>
      <c r="M15" s="36" t="s">
        <v>136</v>
      </c>
      <c r="N15" s="13" t="s">
        <v>137</v>
      </c>
      <c r="O15" s="13" t="s">
        <v>136</v>
      </c>
      <c r="P15" s="13" t="s">
        <v>80</v>
      </c>
      <c r="Q15" s="15" t="s">
        <v>136</v>
      </c>
      <c r="R15" s="14" t="s">
        <v>127</v>
      </c>
      <c r="S15" s="14" t="s">
        <v>127</v>
      </c>
      <c r="T15" s="14" t="s">
        <v>128</v>
      </c>
      <c r="U15" s="14" t="s">
        <v>129</v>
      </c>
      <c r="V15" s="14" t="s">
        <v>129</v>
      </c>
      <c r="W15" s="37" t="s">
        <v>136</v>
      </c>
      <c r="X15" s="28" t="s">
        <v>136</v>
      </c>
      <c r="Y15" s="24">
        <v>22479665</v>
      </c>
      <c r="Z15" s="24">
        <v>21364745.609999999</v>
      </c>
      <c r="AA15" s="24">
        <v>7507477.3399999999</v>
      </c>
      <c r="AB15" s="42">
        <f t="shared" si="4"/>
        <v>0.33396749195328312</v>
      </c>
      <c r="AC15" s="43">
        <f t="shared" si="5"/>
        <v>0.3513955877146529</v>
      </c>
    </row>
    <row r="16" spans="1:29" ht="98.25" x14ac:dyDescent="0.2">
      <c r="A16" s="12" t="s">
        <v>74</v>
      </c>
      <c r="B16" s="8" t="s">
        <v>6</v>
      </c>
      <c r="C16" s="22" t="s">
        <v>75</v>
      </c>
      <c r="D16" s="23"/>
      <c r="E16" s="23"/>
      <c r="F16" s="23"/>
      <c r="G16" s="13">
        <v>1</v>
      </c>
      <c r="H16" s="13">
        <v>1.1000000000000001</v>
      </c>
      <c r="I16" s="13" t="s">
        <v>76</v>
      </c>
      <c r="J16" s="13" t="s">
        <v>118</v>
      </c>
      <c r="K16" s="14" t="s">
        <v>77</v>
      </c>
      <c r="L16" s="20" t="s">
        <v>130</v>
      </c>
      <c r="M16" s="36" t="s">
        <v>136</v>
      </c>
      <c r="N16" s="13" t="s">
        <v>137</v>
      </c>
      <c r="O16" s="13" t="s">
        <v>136</v>
      </c>
      <c r="P16" s="13" t="s">
        <v>80</v>
      </c>
      <c r="Q16" s="15" t="s">
        <v>136</v>
      </c>
      <c r="R16" s="34" t="s">
        <v>131</v>
      </c>
      <c r="S16" s="34" t="s">
        <v>131</v>
      </c>
      <c r="T16" s="17" t="s">
        <v>134</v>
      </c>
      <c r="U16" s="35" t="s">
        <v>135</v>
      </c>
      <c r="V16" s="35" t="s">
        <v>135</v>
      </c>
      <c r="W16" s="37" t="s">
        <v>136</v>
      </c>
      <c r="X16" s="28" t="s">
        <v>136</v>
      </c>
      <c r="Y16" s="24">
        <v>11857099.359999999</v>
      </c>
      <c r="Z16" s="24">
        <v>56521172.549999997</v>
      </c>
      <c r="AA16" s="24">
        <v>27776278.02</v>
      </c>
      <c r="AB16" s="42">
        <f t="shared" si="4"/>
        <v>2.3425862579598054</v>
      </c>
      <c r="AC16" s="43">
        <f t="shared" si="5"/>
        <v>0.49143138344181436</v>
      </c>
    </row>
    <row r="17" spans="1:29" ht="28.5" x14ac:dyDescent="0.2">
      <c r="A17" s="12" t="s">
        <v>74</v>
      </c>
      <c r="B17" s="4"/>
      <c r="C17" s="22" t="s">
        <v>75</v>
      </c>
      <c r="D17" s="23"/>
      <c r="E17" s="23"/>
      <c r="F17" s="23"/>
      <c r="G17" s="13">
        <v>1</v>
      </c>
      <c r="H17" s="13">
        <v>1</v>
      </c>
      <c r="I17" s="13" t="s">
        <v>119</v>
      </c>
      <c r="J17" s="13" t="s">
        <v>133</v>
      </c>
      <c r="K17" s="14" t="s">
        <v>77</v>
      </c>
      <c r="L17" s="14" t="s">
        <v>132</v>
      </c>
      <c r="M17" s="36" t="s">
        <v>136</v>
      </c>
      <c r="N17" s="13" t="s">
        <v>137</v>
      </c>
      <c r="O17" s="13" t="s">
        <v>136</v>
      </c>
      <c r="P17" s="13" t="s">
        <v>80</v>
      </c>
      <c r="Q17" s="13" t="s">
        <v>136</v>
      </c>
      <c r="R17" s="13">
        <v>150</v>
      </c>
      <c r="S17" s="13">
        <v>150</v>
      </c>
      <c r="T17" s="13">
        <v>0</v>
      </c>
      <c r="U17" s="13">
        <v>0</v>
      </c>
      <c r="V17" s="13">
        <v>0</v>
      </c>
      <c r="W17" s="38" t="s">
        <v>136</v>
      </c>
      <c r="X17" s="38" t="s">
        <v>136</v>
      </c>
      <c r="Y17" s="24">
        <v>44195534</v>
      </c>
      <c r="Z17" s="24">
        <v>45993309.43</v>
      </c>
      <c r="AA17" s="24">
        <v>16687479.640000001</v>
      </c>
      <c r="AB17" s="42">
        <f t="shared" si="4"/>
        <v>0.37758293948886329</v>
      </c>
      <c r="AC17" s="43">
        <f t="shared" si="5"/>
        <v>0.36282406825709479</v>
      </c>
    </row>
    <row r="18" spans="1:29" x14ac:dyDescent="0.2">
      <c r="A18" s="29"/>
      <c r="B18" s="6" t="s">
        <v>7</v>
      </c>
      <c r="C18" s="23"/>
      <c r="D18" s="23"/>
      <c r="E18" s="23"/>
      <c r="F18" s="23"/>
      <c r="G18" s="23"/>
      <c r="H18" s="23"/>
      <c r="I18" s="23"/>
      <c r="J18" s="23"/>
      <c r="K18" s="23"/>
      <c r="L18" s="23"/>
      <c r="M18" s="23"/>
      <c r="N18" s="23" t="s">
        <v>138</v>
      </c>
      <c r="O18" s="23"/>
      <c r="P18" s="23"/>
      <c r="Q18" s="23"/>
      <c r="R18" s="23"/>
      <c r="S18" s="23"/>
      <c r="T18" s="23"/>
      <c r="U18" s="23"/>
      <c r="V18" s="23"/>
      <c r="W18" s="23"/>
      <c r="X18" s="23"/>
      <c r="Y18" s="24"/>
      <c r="Z18" s="24"/>
      <c r="AA18" s="24"/>
      <c r="AB18" s="23"/>
      <c r="AC18" s="25"/>
    </row>
    <row r="19" spans="1:29" x14ac:dyDescent="0.2">
      <c r="A19" s="29"/>
      <c r="B19" s="8" t="s">
        <v>8</v>
      </c>
      <c r="C19" s="23"/>
      <c r="D19" s="23"/>
      <c r="E19" s="23"/>
      <c r="F19" s="23"/>
      <c r="G19" s="23"/>
      <c r="H19" s="23"/>
      <c r="I19" s="23"/>
      <c r="J19" s="23"/>
      <c r="K19" s="23"/>
      <c r="L19" s="23"/>
      <c r="M19" s="23"/>
      <c r="N19" s="23"/>
      <c r="O19" s="23"/>
      <c r="P19" s="23"/>
      <c r="Q19" s="23"/>
      <c r="R19" s="23"/>
      <c r="S19" s="23"/>
      <c r="T19" s="23"/>
      <c r="U19" s="23"/>
      <c r="V19" s="23"/>
      <c r="W19" s="23"/>
      <c r="X19" s="23"/>
      <c r="Y19" s="24"/>
      <c r="Z19" s="24"/>
      <c r="AA19" s="24"/>
      <c r="AB19" s="23"/>
      <c r="AC19" s="25"/>
    </row>
    <row r="21" spans="1:29" x14ac:dyDescent="0.2">
      <c r="A21" s="32"/>
    </row>
  </sheetData>
  <sheetProtection algorithmName="SHA-512" hashValue="wDo7q1zN2gSbfUd9Y31OxhKfOtlPddzNGzET1ScN2sL8MOpSSGd/0hgH9NuEEeLpePbyt0OR03kM/nubL4CSXw==" saltValue="gtlojRe3dlp/z/d0VsYHfA==" spinCount="100000" sheet="1" objects="1" scenarios="1" formatCells="0" formatColumns="0" formatRows="0" insertRows="0" deleteRows="0" autoFilter="0"/>
  <autoFilter ref="A2:AC19"/>
  <mergeCells count="1">
    <mergeCell ref="A1:AC1"/>
  </mergeCells>
  <pageMargins left="0.7" right="0.7" top="0.75" bottom="0.75" header="0.3" footer="0.3"/>
  <pageSetup scale="57" orientation="landscape" r:id="rId1"/>
  <ignoredErrors>
    <ignoredError sqref="B16 B1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zoomScale="120" zoomScaleNormal="120" zoomScaleSheetLayoutView="100" workbookViewId="0">
      <pane ySplit="1" topLeftCell="A13" activePane="bottomLeft" state="frozen"/>
      <selection pane="bottomLeft" activeCell="A17" sqref="A17"/>
    </sheetView>
  </sheetViews>
  <sheetFormatPr baseColWidth="10" defaultRowHeight="11.25" x14ac:dyDescent="0.2"/>
  <cols>
    <col min="1" max="1" width="135.83203125" customWidth="1"/>
  </cols>
  <sheetData>
    <row r="1" spans="1:1" x14ac:dyDescent="0.2">
      <c r="A1" s="1" t="s">
        <v>0</v>
      </c>
    </row>
    <row r="2" spans="1:1" ht="12.2" customHeight="1" x14ac:dyDescent="0.2">
      <c r="A2" s="2" t="s">
        <v>30</v>
      </c>
    </row>
    <row r="3" spans="1:1" ht="12.2" customHeight="1" x14ac:dyDescent="0.2">
      <c r="A3" s="2" t="s">
        <v>73</v>
      </c>
    </row>
    <row r="4" spans="1:1" ht="22.5" customHeight="1" x14ac:dyDescent="0.2">
      <c r="A4" s="2" t="s">
        <v>31</v>
      </c>
    </row>
    <row r="5" spans="1:1" ht="12.2" customHeight="1" x14ac:dyDescent="0.2">
      <c r="A5" s="2" t="s">
        <v>32</v>
      </c>
    </row>
    <row r="6" spans="1:1" ht="22.5" customHeight="1" x14ac:dyDescent="0.2">
      <c r="A6" s="2" t="s">
        <v>33</v>
      </c>
    </row>
    <row r="7" spans="1:1" ht="12.2" customHeight="1" x14ac:dyDescent="0.2">
      <c r="A7" s="2" t="s">
        <v>34</v>
      </c>
    </row>
    <row r="8" spans="1:1" ht="24" x14ac:dyDescent="0.2">
      <c r="A8" s="2" t="s">
        <v>35</v>
      </c>
    </row>
    <row r="9" spans="1:1" ht="35.25" x14ac:dyDescent="0.2">
      <c r="A9" s="2" t="s">
        <v>36</v>
      </c>
    </row>
    <row r="10" spans="1:1" ht="24" x14ac:dyDescent="0.2">
      <c r="A10" s="2" t="s">
        <v>37</v>
      </c>
    </row>
    <row r="11" spans="1:1" ht="12.75" x14ac:dyDescent="0.2">
      <c r="A11" s="2" t="s">
        <v>38</v>
      </c>
    </row>
    <row r="12" spans="1:1" ht="12.75" x14ac:dyDescent="0.2">
      <c r="A12" s="2" t="s">
        <v>39</v>
      </c>
    </row>
    <row r="13" spans="1:1" ht="12" x14ac:dyDescent="0.2">
      <c r="A13" s="2" t="s">
        <v>29</v>
      </c>
    </row>
    <row r="14" spans="1:1" ht="12.75" x14ac:dyDescent="0.2">
      <c r="A14" s="2" t="s">
        <v>40</v>
      </c>
    </row>
    <row r="15" spans="1:1" ht="24" x14ac:dyDescent="0.2">
      <c r="A15" s="2" t="s">
        <v>41</v>
      </c>
    </row>
    <row r="16" spans="1:1" ht="12.75" x14ac:dyDescent="0.2">
      <c r="A16" s="2" t="s">
        <v>42</v>
      </c>
    </row>
    <row r="17" spans="1:1" ht="11.25" customHeight="1" x14ac:dyDescent="0.2">
      <c r="A17" s="2" t="s">
        <v>43</v>
      </c>
    </row>
    <row r="18" spans="1:1" ht="12.75" x14ac:dyDescent="0.2">
      <c r="A18" s="2" t="s">
        <v>44</v>
      </c>
    </row>
    <row r="19" spans="1:1" ht="12.75" x14ac:dyDescent="0.2">
      <c r="A19" s="2" t="s">
        <v>45</v>
      </c>
    </row>
    <row r="20" spans="1:1" ht="12.75" x14ac:dyDescent="0.2">
      <c r="A20" s="2" t="s">
        <v>46</v>
      </c>
    </row>
    <row r="21" spans="1:1" ht="12.75" x14ac:dyDescent="0.2">
      <c r="A21" s="2" t="s">
        <v>47</v>
      </c>
    </row>
    <row r="22" spans="1:1" ht="12.75" x14ac:dyDescent="0.2">
      <c r="A22" s="2" t="s">
        <v>48</v>
      </c>
    </row>
    <row r="23" spans="1:1" ht="24" x14ac:dyDescent="0.2">
      <c r="A23" s="2" t="s">
        <v>49</v>
      </c>
    </row>
    <row r="24" spans="1:1" ht="24" x14ac:dyDescent="0.2">
      <c r="A24" s="2" t="s">
        <v>50</v>
      </c>
    </row>
    <row r="25" spans="1:1" ht="12.75" x14ac:dyDescent="0.2">
      <c r="A25" s="2" t="s">
        <v>51</v>
      </c>
    </row>
    <row r="26" spans="1:1" ht="12.75" x14ac:dyDescent="0.2">
      <c r="A26" s="2" t="s">
        <v>52</v>
      </c>
    </row>
    <row r="27" spans="1:1" ht="12.75" x14ac:dyDescent="0.2">
      <c r="A27" s="2" t="s">
        <v>53</v>
      </c>
    </row>
    <row r="28" spans="1:1" ht="24" x14ac:dyDescent="0.2">
      <c r="A28" s="2" t="s">
        <v>54</v>
      </c>
    </row>
    <row r="29" spans="1:1" ht="24" x14ac:dyDescent="0.2">
      <c r="A29" s="2" t="s">
        <v>55</v>
      </c>
    </row>
    <row r="30" spans="1:1" ht="12.75" x14ac:dyDescent="0.2">
      <c r="A30" s="2" t="s">
        <v>56</v>
      </c>
    </row>
    <row r="31" spans="1:1" ht="24" x14ac:dyDescent="0.2">
      <c r="A31" s="2" t="s">
        <v>57</v>
      </c>
    </row>
    <row r="32" spans="1:1" ht="24" customHeight="1" x14ac:dyDescent="0.2">
      <c r="A32" s="2" t="s">
        <v>58</v>
      </c>
    </row>
    <row r="33" spans="1:1" ht="12.75" x14ac:dyDescent="0.2">
      <c r="A33" s="2" t="s">
        <v>59</v>
      </c>
    </row>
    <row r="34" spans="1:1" ht="12.75" x14ac:dyDescent="0.2">
      <c r="A34" s="2" t="s">
        <v>60</v>
      </c>
    </row>
    <row r="35" spans="1:1" x14ac:dyDescent="0.2">
      <c r="A35" s="2"/>
    </row>
    <row r="36" spans="1:1" x14ac:dyDescent="0.2">
      <c r="A36" s="3" t="s">
        <v>71</v>
      </c>
    </row>
    <row r="37" spans="1:1" ht="22.5" x14ac:dyDescent="0.2">
      <c r="A37" s="2" t="s">
        <v>72</v>
      </c>
    </row>
    <row r="39" spans="1:1" x14ac:dyDescent="0.2">
      <c r="A39" s="3" t="s">
        <v>1</v>
      </c>
    </row>
    <row r="40" spans="1:1" x14ac:dyDescent="0.2">
      <c r="A40" s="2" t="s">
        <v>2</v>
      </c>
    </row>
  </sheetData>
  <sheetProtection algorithmName="SHA-512" hashValue="JXTCYUSuNKqlhNzWNimhbFkW0X70RqYbpRo+FWYQEmQKoZseshUw/DjIyUZlPFGbI9PqGVpWI/AnazLKAahJEQ==" saltValue="3zITx+pFmfZyUC78UYDnYw==" spinCount="100000" sheet="1" objects="1" scenarios="1"/>
  <pageMargins left="0.70866141732283472" right="0.70866141732283472" top="0.74803149606299213" bottom="0.74803149606299213" header="0.31496062992125984" footer="0.31496062992125984"/>
  <pageSetup orientation="landscape" r:id="rId1"/>
  <headerFooter>
    <oddHeader>&amp;C&amp;10INDICADORES DE RESULTADOS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schemas.microsoft.com/office/infopath/2007/PartnerControls"/>
    <ds:schemaRef ds:uri="http://purl.org/dc/dcmitype/"/>
    <ds:schemaRef ds:uri="http://schemas.microsoft.com/office/2006/documentManagement/types"/>
    <ds:schemaRef ds:uri="http://www.w3.org/XML/1998/namespace"/>
    <ds:schemaRef ds:uri="http://purl.org/dc/elements/1.1/"/>
    <ds:schemaRef ds:uri="http://schemas.microsoft.com/office/2006/metadata/propertie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IR</vt:lpstr>
      <vt:lpstr>Instructivo_IR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Alejandra María de Lourdes Zamarripa Aguirre</cp:lastModifiedBy>
  <cp:lastPrinted>2017-03-30T22:24:32Z</cp:lastPrinted>
  <dcterms:created xsi:type="dcterms:W3CDTF">2014-10-22T05:35:08Z</dcterms:created>
  <dcterms:modified xsi:type="dcterms:W3CDTF">2017-07-14T02:25:38Z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