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Y:\40_Portal Congreso\03_Transparencia\XLVIII. Otra información\01_Reporte sobre los Recursos de los Grupos, Representaciones y Diputados_Mensuales\2021\04_Partida 4411\"/>
    </mc:Choice>
  </mc:AlternateContent>
  <xr:revisionPtr revIDLastSave="0" documentId="13_ncr:1_{0A9F91A9-43B9-418E-BA46-7BEB7D30FE77}" xr6:coauthVersionLast="47" xr6:coauthVersionMax="47" xr10:uidLastSave="{00000000-0000-0000-0000-000000000000}"/>
  <bookViews>
    <workbookView xWindow="-120" yWindow="-120" windowWidth="29040" windowHeight="15720" tabRatio="902" xr2:uid="{00000000-000D-0000-FFFF-FFFF00000000}"/>
  </bookViews>
  <sheets>
    <sheet name="P4411_Ago21 PLG." sheetId="95" r:id="rId1"/>
  </sheets>
  <definedNames>
    <definedName name="_xlnm._FilterDatabase" localSheetId="0" hidden="1">'P4411_Ago21 PLG.'!$A$5:$O$5</definedName>
    <definedName name="Print_Titles" localSheetId="0">'P4411_Ago21 PLG.'!$1:$5</definedName>
    <definedName name="_xlnm.Print_Titles" localSheetId="0">'P4411_Ago21 PLG.'!$1:$5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6" i="95" l="1"/>
  <c r="C552" i="95"/>
  <c r="C548" i="95"/>
  <c r="C551" i="95" s="1"/>
  <c r="C538" i="95"/>
  <c r="C543" i="95" s="1"/>
  <c r="C527" i="95"/>
  <c r="C528" i="95" s="1"/>
  <c r="C521" i="95"/>
  <c r="C524" i="95" s="1"/>
  <c r="C511" i="95"/>
  <c r="C505" i="95"/>
  <c r="C499" i="95"/>
  <c r="C502" i="95" s="1"/>
  <c r="C495" i="95"/>
  <c r="C489" i="95"/>
  <c r="C479" i="95"/>
  <c r="C466" i="95"/>
  <c r="C457" i="95"/>
  <c r="C446" i="95"/>
  <c r="C429" i="95"/>
  <c r="C426" i="95"/>
  <c r="C421" i="95"/>
  <c r="C416" i="95"/>
  <c r="C408" i="95"/>
  <c r="C405" i="95"/>
  <c r="C396" i="95"/>
  <c r="C411" i="95" s="1"/>
  <c r="C393" i="95"/>
  <c r="C376" i="95"/>
  <c r="C370" i="95"/>
  <c r="C367" i="95"/>
  <c r="C361" i="95"/>
  <c r="C339" i="95"/>
  <c r="C333" i="95"/>
  <c r="C328" i="95"/>
  <c r="C323" i="95"/>
  <c r="C319" i="95"/>
  <c r="C308" i="95"/>
  <c r="C313" i="95" s="1"/>
  <c r="C301" i="95"/>
  <c r="C288" i="95"/>
  <c r="C272" i="95"/>
  <c r="C267" i="95"/>
  <c r="C254" i="95"/>
  <c r="C251" i="95"/>
  <c r="C246" i="95"/>
  <c r="C232" i="95"/>
  <c r="C225" i="95"/>
  <c r="C222" i="95"/>
  <c r="C206" i="95"/>
  <c r="C198" i="95"/>
  <c r="C194" i="95"/>
  <c r="C190" i="95"/>
  <c r="C185" i="95"/>
  <c r="C175" i="95"/>
  <c r="C172" i="95"/>
  <c r="C168" i="95"/>
  <c r="C156" i="95"/>
  <c r="C151" i="95"/>
  <c r="C131" i="95"/>
  <c r="C121" i="95"/>
  <c r="C118" i="95"/>
  <c r="C100" i="95"/>
  <c r="C93" i="95"/>
  <c r="C94" i="95" s="1"/>
  <c r="C84" i="95"/>
  <c r="C75" i="95"/>
  <c r="C62" i="95"/>
  <c r="C50" i="95"/>
  <c r="C43" i="95"/>
  <c r="C36" i="95"/>
  <c r="C31" i="95"/>
  <c r="C23" i="95"/>
  <c r="C24" i="95" s="1"/>
  <c r="C13" i="95"/>
  <c r="C10" i="95"/>
  <c r="C432" i="95" l="1"/>
  <c r="C460" i="95"/>
  <c r="C516" i="95"/>
  <c r="C496" i="95"/>
  <c r="C373" i="95"/>
  <c r="C329" i="95"/>
  <c r="C346" i="95"/>
  <c r="C273" i="95"/>
  <c r="C255" i="95"/>
  <c r="C302" i="95"/>
  <c r="C233" i="95"/>
  <c r="C207" i="95"/>
  <c r="C195" i="95"/>
  <c r="C180" i="95"/>
  <c r="C163" i="95"/>
  <c r="C87" i="95"/>
  <c r="C16" i="95"/>
  <c r="C37" i="95"/>
  <c r="C55" i="95"/>
</calcChain>
</file>

<file path=xl/sharedStrings.xml><?xml version="1.0" encoding="utf-8"?>
<sst xmlns="http://schemas.openxmlformats.org/spreadsheetml/2006/main" count="937" uniqueCount="396">
  <si>
    <t xml:space="preserve"> CONGRESO DEL ESTADO DE GUANAJUATO</t>
  </si>
  <si>
    <t>REPORTE DE LOS GASTOS COMPROBADOS EN LA PARTIDA</t>
  </si>
  <si>
    <t>4411 AYUDAS SOCIALES Y CULTURALES</t>
  </si>
  <si>
    <t>DEL 01 AL 31 DE AGOSTO DE 2021</t>
  </si>
  <si>
    <t>CONCEPTO DE LA AYUDA / DIPUTADO(A) /
JGyCP</t>
  </si>
  <si>
    <t>BENEFICIARIO</t>
  </si>
  <si>
    <t>MONTO PAGADO AGOSTO</t>
  </si>
  <si>
    <t>APOYOS EDUCATIVOS Y ESCOLARES</t>
  </si>
  <si>
    <t xml:space="preserve">ARRIAGA JIMENEZ MARTHA </t>
  </si>
  <si>
    <t>AYUDAS PARA DESPENSA Y SUBSISTENCIA</t>
  </si>
  <si>
    <t>APOYO COLECTIVO</t>
  </si>
  <si>
    <t>APOYOS MEDICO Y FARMACEUTICO</t>
  </si>
  <si>
    <t>LOPEZ GONZALEZ BEATRIZ EUGENIA</t>
  </si>
  <si>
    <t>ARELLANO MARTINEZ GERARDO</t>
  </si>
  <si>
    <t>APOYOS PARA CONSTRUCCION Y REPARACION</t>
  </si>
  <si>
    <t>JUNTA DE GOBIERNO Y COORDINACIÓN POLITICA</t>
  </si>
  <si>
    <t>TREJO CONTRERAS MA GUADALUPE</t>
  </si>
  <si>
    <t>APOYO COMUNITARIO</t>
  </si>
  <si>
    <t>RAMIREZ HERNANDEZ LUZ MARIA</t>
  </si>
  <si>
    <t>GRUPO PARLAMENTARIO PAN</t>
  </si>
  <si>
    <t>APOYO A INSTITUCIONES EDUCATIVAS/ENSEÑAN</t>
  </si>
  <si>
    <t>RODRIGUEZ AGUILERA LILIA</t>
  </si>
  <si>
    <t>ORTEGA ARIZA LILIANA</t>
  </si>
  <si>
    <t>MARES URIBE ISRAEL</t>
  </si>
  <si>
    <t>FERRO FERRO SILVIA</t>
  </si>
  <si>
    <t>APOYOS DEPORTIVOS</t>
  </si>
  <si>
    <t>CRUZ OTERO JUAN ALBERTO</t>
  </si>
  <si>
    <t>APOYOS PARA FOMENTO DEL AUTOEMPLEO</t>
  </si>
  <si>
    <t>ARAUJO MARES JUAN</t>
  </si>
  <si>
    <t>JUAREZ LAGUNA ANA CECILIA</t>
  </si>
  <si>
    <t>SANCHEZ MURILLO JONATHAN LUIS ADOLFO</t>
  </si>
  <si>
    <t>PUERTA ESTRADA MARIA ALEJANDRA</t>
  </si>
  <si>
    <t>MEDICINA RAMIREZ KIMBERLI YOALI</t>
  </si>
  <si>
    <t>TORRES  HERNANDEZ JOSE LUIS</t>
  </si>
  <si>
    <t>SANCHEZ GRANA JUANA</t>
  </si>
  <si>
    <t>MARES FRAUSTO OMAR MISSAEL</t>
  </si>
  <si>
    <t>MORALES VILLAFAÑA ALTAGRACIA</t>
  </si>
  <si>
    <t>GUTIERREZ RETANA MA EBELIA</t>
  </si>
  <si>
    <t>MARTINEZ RODRIGUEZ MARIO ADRIAN</t>
  </si>
  <si>
    <t>APOYO SERVICIOS FUNERARIOS</t>
  </si>
  <si>
    <t>LIRA SANCHEZ MA DEL SOCORRO</t>
  </si>
  <si>
    <t>JIMENEZ CHAVEZ MA DEL ROCIO</t>
  </si>
  <si>
    <t>RODRIGUEZ MUÑIZ DEICY</t>
  </si>
  <si>
    <t>VALDEZ MARTINEZ J JESUS</t>
  </si>
  <si>
    <t>MONCADA EMILIANO JUANA</t>
  </si>
  <si>
    <t>MEJIA SERRATO ELVIRA</t>
  </si>
  <si>
    <t>GONZALEZ CAMOS JORGE ANTONIO</t>
  </si>
  <si>
    <t>QUIROZ GONZALEZ MARIA GUADALUPE</t>
  </si>
  <si>
    <t>CARRILLO SAAVEDRA JOSE ISABEL</t>
  </si>
  <si>
    <t>QUESADA LOPEZ J JESUS</t>
  </si>
  <si>
    <t>BOTELLO GRANADOS JUAN CARLOS</t>
  </si>
  <si>
    <t>LARA AVILA HORTENCIA</t>
  </si>
  <si>
    <t>VERA RICO MARIA DEL CARMEN</t>
  </si>
  <si>
    <t>FUENTES AYALA ROSA</t>
  </si>
  <si>
    <t>GOMEZ PATIÑO MARIA LETICIA</t>
  </si>
  <si>
    <t>RUIZ VERA J CARMEN</t>
  </si>
  <si>
    <t>CERVARA LOPEZ MA ELENA</t>
  </si>
  <si>
    <t>CALDERON RUIZ TERESA</t>
  </si>
  <si>
    <t>GARCIA CHAVEZ YOLANDA</t>
  </si>
  <si>
    <t>GARCIA CRUZ LAURA ALEJANDRA</t>
  </si>
  <si>
    <t>CORTES ARIAS GUSTAVO</t>
  </si>
  <si>
    <t>FLORES HERNANDEZ DIANA</t>
  </si>
  <si>
    <t>GUTIERREZ ROCHA ILSE MARIA</t>
  </si>
  <si>
    <t>RUIZ GARCIA LUIS</t>
  </si>
  <si>
    <t>CASTRO MUÑOZ JOHIARIB</t>
  </si>
  <si>
    <t>ROSAS RODRIGUEZ FERNANDO PASCUAL</t>
  </si>
  <si>
    <t>MARTINEZ GOMEZ CARLOS MANUEL</t>
  </si>
  <si>
    <t>AYUDA PARA FESTIVIDADES O CELEBRACIONES</t>
  </si>
  <si>
    <t>SAMANA AGUILERA EDGAR</t>
  </si>
  <si>
    <t>GARCIA LOPEZ PASTOR</t>
  </si>
  <si>
    <t xml:space="preserve">VALTIERRA ZAMARRIPA GUILLERMINA </t>
  </si>
  <si>
    <t xml:space="preserve">CERON MENDEZ PAUL </t>
  </si>
  <si>
    <t xml:space="preserve">CASTRO YEBRA JOSE ROGELIO </t>
  </si>
  <si>
    <t>RAMIREZ BARRADAS MA DE LOS ANGELES</t>
  </si>
  <si>
    <t xml:space="preserve">VALTIERRA RODRIGUEZ JONTHAN ABRAHAM </t>
  </si>
  <si>
    <t>ARRONA LUNA SANDRA JOSEFINA</t>
  </si>
  <si>
    <t>MARTINEZ SANCHEZ OFELIA</t>
  </si>
  <si>
    <t>RIVERA GALVAN SILVIA</t>
  </si>
  <si>
    <t>GONZALEZ RAMIREZ PAULINA</t>
  </si>
  <si>
    <t>ZAPATA ALVARADO LEONOR</t>
  </si>
  <si>
    <t>GOMEZ BARRON MARTHA LUCERO</t>
  </si>
  <si>
    <t>MORENO NAVARRO J INES</t>
  </si>
  <si>
    <t>TORRES HERRERA ULISES FERNANDO</t>
  </si>
  <si>
    <t>JIMENEZ AUREA</t>
  </si>
  <si>
    <t>LOPEZ GARCIA MA GUADALUPE</t>
  </si>
  <si>
    <t>GODINEZ PEREZ ANTONIA</t>
  </si>
  <si>
    <t>MARTINEZ ZAMORA BERENICE</t>
  </si>
  <si>
    <t>CERVANTES HERNANDEZ MA DE LOURDES</t>
  </si>
  <si>
    <t>ESTRADA RAMIREZ MA ANTONIA</t>
  </si>
  <si>
    <t>RIVERA BARAJAS VERONICA ALEGRIA</t>
  </si>
  <si>
    <t>BALANDRAN TORRES JUANA GUADALUPE</t>
  </si>
  <si>
    <t>CERVANTES PEREZ MARIA DE LOS ANGELES</t>
  </si>
  <si>
    <t>GARCIA VAZQUEZ RAFAEL</t>
  </si>
  <si>
    <t>MARTINEZ SERRANO MARIA EUGENIA</t>
  </si>
  <si>
    <t>REYES SALINAS MARIA DEL ROSARIO</t>
  </si>
  <si>
    <t>SANTOS FLORES REYNA BEATRIZ</t>
  </si>
  <si>
    <t>HERNANDEZ RIVERA MA TERESA</t>
  </si>
  <si>
    <t>GUTIERREZ JUAN JOSE</t>
  </si>
  <si>
    <t>IBARRA GUERRERO ERICKA YEMAINA</t>
  </si>
  <si>
    <t>BERUMEN CHAVEZ ENRIQUE CARLOS</t>
  </si>
  <si>
    <t>PEREZ SANDI PLASCENCIA MARIA ELENA</t>
  </si>
  <si>
    <t>BARAJAS JORGE ALBERTO</t>
  </si>
  <si>
    <t>LEDEZMA MORALES KATHIA ELIZABETH</t>
  </si>
  <si>
    <t>MONDRAGON BARRAGAN RENE</t>
  </si>
  <si>
    <t>CESPEDES PACHECO JOSE LUIS</t>
  </si>
  <si>
    <t>TORRES HERNANDEZ ELVA PATRICIA</t>
  </si>
  <si>
    <t>RODRIGUEZ MIRANDA GUMERCINDO</t>
  </si>
  <si>
    <t>AYUDA PAGO SERVICIOS PROFESIONALES</t>
  </si>
  <si>
    <t>HERNANDEZ MIRANDA EVELYN MONSERRATH</t>
  </si>
  <si>
    <t>MORALES RESENDEZ REYNA GUADALUPE</t>
  </si>
  <si>
    <t>MELGAR JAUREGUI NORMA PATRICIA</t>
  </si>
  <si>
    <t>OSORIO GONZALEZ MARIO SANTIAGO</t>
  </si>
  <si>
    <t>AGUILERA RODRIGUEZ AGUSTIN AURELIO</t>
  </si>
  <si>
    <t>ROJAS LEON GUADALUPE REYNA</t>
  </si>
  <si>
    <t>NIÑO LOPEZ JUAN</t>
  </si>
  <si>
    <t>MALDONADO DOMINGUEZ EBELIA</t>
  </si>
  <si>
    <t>RIVERA RODRIGUEZ MARTHA ELENA</t>
  </si>
  <si>
    <t>MARTINEZ ORTEGA MICAELA</t>
  </si>
  <si>
    <t>AVILA MUÑIZ MA DEL CARMEN CLEMENCIA</t>
  </si>
  <si>
    <t>MEXICANO TIERRABLANCA MA ELENA</t>
  </si>
  <si>
    <t>RENTERIA MENDOZA ROCIO</t>
  </si>
  <si>
    <t>GUERRERO GERVACIO MARIA DEL SOCORRO</t>
  </si>
  <si>
    <t>ORTIZ TORRES RUBEN</t>
  </si>
  <si>
    <t>FELIX GARCIA SANJUANA</t>
  </si>
  <si>
    <t>LIMON MEDRANO JUAN PABLO</t>
  </si>
  <si>
    <t>APOYOS CULTURALES</t>
  </si>
  <si>
    <t>MACEDO PEREZ MARIO ALBERTO</t>
  </si>
  <si>
    <t>DONATIVOS</t>
  </si>
  <si>
    <t>CASA HOGAR DE NUESTRA SEÑORA DE FATIMA</t>
  </si>
  <si>
    <t>OVIEDO HERRERA J JESUS</t>
  </si>
  <si>
    <t>RAMOS MORENO MARIA FERNANDA</t>
  </si>
  <si>
    <t>MUÑOZ LOZA KARLA STEPHANIE</t>
  </si>
  <si>
    <t>DIEZ REYES SELENE</t>
  </si>
  <si>
    <t>URQUIETA GUTIERREZ AGUSTIN</t>
  </si>
  <si>
    <t>PEREZ FLORES JUANA</t>
  </si>
  <si>
    <t>FLORES CARREON HECTOR ENRIQUE</t>
  </si>
  <si>
    <t>TOVAR GUTIERREZ MARIA ALEJANDRA</t>
  </si>
  <si>
    <t>PEREZ CHAVEZ JOSE LUIS</t>
  </si>
  <si>
    <t>PRECIADO VENEGAS JOSE IVAN</t>
  </si>
  <si>
    <t>ALCANTAR ROJAS ROLANDO FORTINO</t>
  </si>
  <si>
    <t>MOLINA SERVIN EUGENIO</t>
  </si>
  <si>
    <t>CRUZ UGALDE ELIZA</t>
  </si>
  <si>
    <t>RAMIREZ NUÑEZ SERAFIN</t>
  </si>
  <si>
    <t>AYALA RODRIGUEZ MARIA ELENA</t>
  </si>
  <si>
    <t>CARDENAS LAZARO RUBEN DARIO</t>
  </si>
  <si>
    <t>SOTO ESCAMILLA KATYA CRISTINA</t>
  </si>
  <si>
    <t>FLORES BAROCIO LUZ ANGELICA</t>
  </si>
  <si>
    <t>SANCHEZ RODRIGUEZ IRMA ALICIA</t>
  </si>
  <si>
    <t>CALERO TIERRABLANCA MARIA VERONICA</t>
  </si>
  <si>
    <t>GUILLEN MOZQUEDA JOSE ALBERTO</t>
  </si>
  <si>
    <t>RUIZ ALBA ADAN</t>
  </si>
  <si>
    <t>ESPINOZA TENERIA VERONICA</t>
  </si>
  <si>
    <t>VAZQUEZ GRANADOS JAVIER</t>
  </si>
  <si>
    <t>BAÑUELOS ROSALES PAULO</t>
  </si>
  <si>
    <t>GALAN QUINTANILLA FERNANDO ULISES</t>
  </si>
  <si>
    <t>RODRIGUEZ CENDEJAS MA SOLEDAD</t>
  </si>
  <si>
    <t>MIREYA FRIAS BLANCA</t>
  </si>
  <si>
    <t>BARAJAS ALMANZA JUANA</t>
  </si>
  <si>
    <t>MENDOZA SILVA GERARDO JOEL</t>
  </si>
  <si>
    <t>LUNA LOZANO BRENDA LORENA</t>
  </si>
  <si>
    <t>GONZALEZ OLMOS ERIKA DEL ROCIO</t>
  </si>
  <si>
    <t>RANGEL LIRA MARIA GUADALUPE</t>
  </si>
  <si>
    <t>RAMIREZ LOPEZ MARIA FRANCISCA</t>
  </si>
  <si>
    <t>CAYETANO BASILIO FRANCISCA</t>
  </si>
  <si>
    <t>PATLAN ROSA</t>
  </si>
  <si>
    <t>LOPEZ BARAJAS MA MAGDALENA</t>
  </si>
  <si>
    <t>CERVANTES SANCHEZ MA DEL CARMEN</t>
  </si>
  <si>
    <t>ORTEGA GARCIA ANABELLE</t>
  </si>
  <si>
    <t>JIMENZ RAMIREZ MARIO</t>
  </si>
  <si>
    <t>MANOS UNIDAS DE GUANAJUATO AC</t>
  </si>
  <si>
    <t>CARRILLO RMIREZ LUIS ERNESTO</t>
  </si>
  <si>
    <t>IBARRA FLORES MA DEL CARMEN</t>
  </si>
  <si>
    <t>MARTINEZ MANZANO LUCIA</t>
  </si>
  <si>
    <t>DELGADO ZARATE MARTHA ISABEL</t>
  </si>
  <si>
    <t>GUILLEN RADA MARIA DEL CARMEN</t>
  </si>
  <si>
    <t>ZAMARO REYES MAGDALENA</t>
  </si>
  <si>
    <t>TAVARES RODRIGUEZ ALICIA</t>
  </si>
  <si>
    <t>RAMIREZ SOTELO MARIA CECILIA</t>
  </si>
  <si>
    <t>HERNANDEZ GONZALEZ MIGUEL</t>
  </si>
  <si>
    <t>PEREZ FABIOLA</t>
  </si>
  <si>
    <t>AGUADO COLLAZO ISIDRA</t>
  </si>
  <si>
    <t>VALDEZ JASSO MIRIAM</t>
  </si>
  <si>
    <t>HERNANDEZ JOSE DE JESUS</t>
  </si>
  <si>
    <t>ARRIAGA DURAN MIGUEL</t>
  </si>
  <si>
    <t>VILLANUEVA HINOJOSA JUANA</t>
  </si>
  <si>
    <t>ROCHA LANDEROS MARIA CARMEN</t>
  </si>
  <si>
    <t>BARRERA GONZALEZ MIRIAM</t>
  </si>
  <si>
    <t>LOPEZ CAMARENA GRACIELA</t>
  </si>
  <si>
    <t>MARTINEZ NILA DANIEL</t>
  </si>
  <si>
    <t>RODRIGUEZ RODRIGUEZ JUDITH ALEJANDRA</t>
  </si>
  <si>
    <t>MARQUEZ ALCALA LAURA CRISTINA</t>
  </si>
  <si>
    <t>GODINEZ CHAVEZ LUCIA</t>
  </si>
  <si>
    <t>GUTIERREZ LOPEZ MARIA DOMINGA</t>
  </si>
  <si>
    <t>ESQUIVEL MARQUEZ BIBIANA</t>
  </si>
  <si>
    <t>VILLALOBOS DOMINGUEZ SANJUANA</t>
  </si>
  <si>
    <t>BECERRA JUAREZ PEDRO</t>
  </si>
  <si>
    <t>GALVAN MORENO MARIELA</t>
  </si>
  <si>
    <t>GUERRERO MARTINEZ MARGARITA</t>
  </si>
  <si>
    <t>ANDRADE MORENO LORENZA</t>
  </si>
  <si>
    <t>REYES PEREZ MA DEL CARMEN</t>
  </si>
  <si>
    <t>FLORES CHAVEZ LILIANA BERENICE</t>
  </si>
  <si>
    <t>RIOS HERNANDEZ MARIO EDUARDO</t>
  </si>
  <si>
    <t>MARQUEZ MARQUEZ NOEMI</t>
  </si>
  <si>
    <t>CHAVERO ORTIZ MA DE LA LUZ</t>
  </si>
  <si>
    <t>WITRAGO ALICIA ALVARADO</t>
  </si>
  <si>
    <t>DIAZ MORALES MA EVA</t>
  </si>
  <si>
    <t>RAMIREZ PEREZ MA ESTHELA</t>
  </si>
  <si>
    <t>HERNANDEZ SANCHEZ VERONICA</t>
  </si>
  <si>
    <t>HERNANDEZ BAEZA ISIDORO</t>
  </si>
  <si>
    <t>HERNANDEZ RODRIGUEZ ELIZABETH</t>
  </si>
  <si>
    <t>PEREYRA HERNANDEZ PATRICIA</t>
  </si>
  <si>
    <t>RODRIGUEZ TAPIA MIGUEL ALEJANDRO</t>
  </si>
  <si>
    <t>VELAZQUEZ GOMEZ MARIA LUCINA</t>
  </si>
  <si>
    <t>GUTIERREZ OLVERA JUAN OSCAR</t>
  </si>
  <si>
    <t>APOYO PARA TRANSPORTE O TRASLADO</t>
  </si>
  <si>
    <t>SANDOVAL MANZANO ESPERANZA</t>
  </si>
  <si>
    <t>BAEZA LOPEZ JUAN</t>
  </si>
  <si>
    <t>AYUDA PARA PAGO DE SERVICIOS BASICOS</t>
  </si>
  <si>
    <t>MORALES TORRES VICTOR</t>
  </si>
  <si>
    <t>SOLANO HERNANDEZ JOSE ROSARIO</t>
  </si>
  <si>
    <t>GARCIA MICHACA JACOBO</t>
  </si>
  <si>
    <t>GALLEGOS GALLEGOS MA CIRILA</t>
  </si>
  <si>
    <t>RANGEL HERNANDEZ ARMANDO</t>
  </si>
  <si>
    <t>GARCIA CAUDIULLO MARIA VICTORIA</t>
  </si>
  <si>
    <t>RAMIREZ MARTINEZ MARIA DEL CARMEN</t>
  </si>
  <si>
    <t>SANCHEZ REYES EDUARDO GUADALUPE</t>
  </si>
  <si>
    <t>MARTINEZ AVALOS JORGE ALEJANDRO</t>
  </si>
  <si>
    <t>SALIM ALLE MIGUEL ANGEL</t>
  </si>
  <si>
    <t>GALINDO HERNANDEZ JOSE ALBERTO</t>
  </si>
  <si>
    <t>SAUCEDO SANDOVALARZU DOMINIC</t>
  </si>
  <si>
    <t>CORONA FRANCO KARLA ANDREA</t>
  </si>
  <si>
    <t>VIVERO ESPARZA MARIA DEL CARMEN</t>
  </si>
  <si>
    <t>PEREZ HERNANDEZ LUIS RENE</t>
  </si>
  <si>
    <t>ARELLANO URIBE MAGDALENA</t>
  </si>
  <si>
    <t>RODRIGUEZ LANUZA MARIA GABRIELA</t>
  </si>
  <si>
    <t>RODRIGUEZ DIAZ SERGIO</t>
  </si>
  <si>
    <t>CALIXTO BRISEÑO MA SOLEDAD</t>
  </si>
  <si>
    <t>RAMIREZ GARCIA LUZ MARIA</t>
  </si>
  <si>
    <t>TOVAR TAPIA EMMA</t>
  </si>
  <si>
    <t>HERNANDEZ MA DEL PILAR</t>
  </si>
  <si>
    <t>LOPEZ RIOS SILVIA</t>
  </si>
  <si>
    <t>GUZMAN ALONSO ELISEO</t>
  </si>
  <si>
    <t>GUTIERREZ FLORES LUIS SAUL</t>
  </si>
  <si>
    <t>MONJARAZ RIOS BLANCA ESTELA</t>
  </si>
  <si>
    <t>VERA HERNANDEZ J GUADALUPE</t>
  </si>
  <si>
    <t>HERNANDEZ SORIANO ELEUTERIA</t>
  </si>
  <si>
    <t>NAÑEZ NAVARRO JENNIFER</t>
  </si>
  <si>
    <t>CORONA PELAGIO JUAN SABINO</t>
  </si>
  <si>
    <t>ANGELA MOSQUEDA MARIA</t>
  </si>
  <si>
    <t>GONZALEZ HERNANDEZ MA GUADALUPE</t>
  </si>
  <si>
    <t>MENDOZA RODRIGUEZ MA ELIZABETH</t>
  </si>
  <si>
    <t>MARQUEZ PAREDES MARIA GUADALUPE</t>
  </si>
  <si>
    <t>PEREZ MORA ALEJANDRA</t>
  </si>
  <si>
    <t>RAMIREZ VARGAS MICAELA</t>
  </si>
  <si>
    <t>GUZMAN HINOJOSA JESUS ALBERTO</t>
  </si>
  <si>
    <t>VAZQUEZ RANGEL MA CONCEPCION</t>
  </si>
  <si>
    <t>CALDERILLA JIMENEZ RAMON</t>
  </si>
  <si>
    <t>GALVAN BANA MISAEL</t>
  </si>
  <si>
    <t>HERNANDEZ JIMENEZ OMAR</t>
  </si>
  <si>
    <t>ANDRADE PARRA ANA LILIANA</t>
  </si>
  <si>
    <t>GARCIA GALVAN MA DE JESUS</t>
  </si>
  <si>
    <t>ALCARAZ RAMIREZ CARLOS ALBERTO</t>
  </si>
  <si>
    <t>BENITEZ BARRIO LUIS EDER</t>
  </si>
  <si>
    <t>MIRANDA GONZALEZ J DEMETRIO</t>
  </si>
  <si>
    <t>ZANELLA HUERTA VICTOR MANUEL</t>
  </si>
  <si>
    <t>ROCHA LEMUS RUBEN DAVID</t>
  </si>
  <si>
    <t>GRUPO PARLAMENTARIO PRI</t>
  </si>
  <si>
    <t>RAMIREZ AGUILAR MARISELA</t>
  </si>
  <si>
    <t>REYES DELGADO MARIA ELENA</t>
  </si>
  <si>
    <t>GONZALEZ PADILLA DANIEL</t>
  </si>
  <si>
    <t>ALVAREZ JIMENEZ ADOLFO</t>
  </si>
  <si>
    <t>AVILA RIVERA MA DE LOURDES</t>
  </si>
  <si>
    <t>DUARTE GARCIA MIGUEL ANGEL</t>
  </si>
  <si>
    <t>IRETA COLUNGA MIREYA</t>
  </si>
  <si>
    <t>QUIRARTE BORES OSCAR ALFONSO</t>
  </si>
  <si>
    <t>ACOSTA GUTIERREZ ESTHER MARICELA</t>
  </si>
  <si>
    <t>MARTINEZ JOSE</t>
  </si>
  <si>
    <t>SIERRA CRUZ ANA ELVIRA</t>
  </si>
  <si>
    <t>GUERRERO RAMOS HILDA</t>
  </si>
  <si>
    <t>GONZALEZ GONZALEZ MARIA DE LOS ANGELES</t>
  </si>
  <si>
    <t>ALONSO FLORES MARIA GUADALUPE</t>
  </si>
  <si>
    <t>MENDOZA GONZALEZ REBECA</t>
  </si>
  <si>
    <t>MOJICA PEDRAZA HELIUD ALBERTO</t>
  </si>
  <si>
    <t>MORALES CARRILLO MARIA CANDELARIA ELIZABETH</t>
  </si>
  <si>
    <t>SALAS RICO LISSETH GUADALUPE</t>
  </si>
  <si>
    <t>HERRERA AGUIRRE ADRIANA CAROLINA</t>
  </si>
  <si>
    <t>GARCIA ARRONA CHRISTIAN MANUEL</t>
  </si>
  <si>
    <t>MORENO MARTINEZ JONATHAN</t>
  </si>
  <si>
    <t>AYALA CHAVEZ JUANA PAOLA</t>
  </si>
  <si>
    <t>LIRA FRAUSTO LUZ CLARA</t>
  </si>
  <si>
    <t>GUTIERREZ ALVARADO JOSEFINA</t>
  </si>
  <si>
    <t>BARRIOS DELGADO MA CONCEPCION</t>
  </si>
  <si>
    <t>AYALA GARCIA GRACIELA</t>
  </si>
  <si>
    <t>DELGADO FUENTES ALICIA</t>
  </si>
  <si>
    <t>URIBE BUENDIA MARIBEL</t>
  </si>
  <si>
    <t>GONZALEZ ORTEGA MARIA ANGELICA</t>
  </si>
  <si>
    <t>GOMEZ FRAGOSO CELESTE</t>
  </si>
  <si>
    <t>RUIZ ABOYTES OLIVIA</t>
  </si>
  <si>
    <t>PEREZ TOVAR JAIME</t>
  </si>
  <si>
    <t>HUERTA ABOYTES JOSE</t>
  </si>
  <si>
    <t>GUTIERREZ OROZCO CARLOS ALBERTO</t>
  </si>
  <si>
    <t>LIMON RANGL JUAN CARLOS</t>
  </si>
  <si>
    <t>VERA GOMEZ ORLANDO URIEL</t>
  </si>
  <si>
    <t>BARAJAS GONZALEZ ADREA</t>
  </si>
  <si>
    <t>GONZALEZ SEGURA MARTHA PATRICIA</t>
  </si>
  <si>
    <t>REYES ESQUINCA FELIPE</t>
  </si>
  <si>
    <t>HERNANDEZ RODRIGUEZ NESTOR</t>
  </si>
  <si>
    <t>URIBE MARTINEZ GENARO</t>
  </si>
  <si>
    <t>PACHECO MONTOYA MARICELA</t>
  </si>
  <si>
    <t>GUERRERO MORENO MA GUADALUPE</t>
  </si>
  <si>
    <t>RAMIREZ GARCIA OFELIA</t>
  </si>
  <si>
    <t>GARCIA TORRES MIGUEL ANGEL</t>
  </si>
  <si>
    <t>SAENZ ARRIAGA ELVIA VIRIDIANA</t>
  </si>
  <si>
    <t>VAZQUEZ LOPEZ CLAUDIA MARGARITA</t>
  </si>
  <si>
    <t>SANCHEZ DE LA CRUA MA ZULEIKA</t>
  </si>
  <si>
    <t>RUBIO MORENO ALEJANDRA</t>
  </si>
  <si>
    <t>ROMERO VALDEZ STEPHANNY TEYSHA</t>
  </si>
  <si>
    <t>SANCHEZ TORRES BENITO</t>
  </si>
  <si>
    <t>TORRES ALCALA ANA ROSA</t>
  </si>
  <si>
    <t>VERA LIRA ABRIL ESTEFANIA</t>
  </si>
  <si>
    <t>TAPIA REGALADO PAMELA VIVIANA</t>
  </si>
  <si>
    <t>OROZCO NAVARRO VERONICA</t>
  </si>
  <si>
    <t>BOCANEGRA MARTINEZ BRENDA YOLANDA</t>
  </si>
  <si>
    <t>MALDONADO GARCIA BERTHA LUCIA</t>
  </si>
  <si>
    <t>DURAN HERNANDEZ FRANCISCO JAVIER</t>
  </si>
  <si>
    <t>RIOS VALDES ISMAEL</t>
  </si>
  <si>
    <t>RODRIGUEZ LEON MARIA PIEDAD</t>
  </si>
  <si>
    <t>PIÑA MORALES FRANCISCA</t>
  </si>
  <si>
    <t>MARTINEZ REYEZ ENRIQUE</t>
  </si>
  <si>
    <t>MARTINEZ MA ANGELA</t>
  </si>
  <si>
    <t>AGUILERA CARBAJAL MARIA SILVIA</t>
  </si>
  <si>
    <t>TRUJILLO PIZZA JOSE ANTONIO</t>
  </si>
  <si>
    <t>OROZCO GALINDO JULIO CESAR</t>
  </si>
  <si>
    <t>GARCIA RODRIGUEZ ELIA</t>
  </si>
  <si>
    <t>VARELA FLORES HECTOR HUGO</t>
  </si>
  <si>
    <t>MENDEZ GUERRERO SOLEDAD CRISTINA</t>
  </si>
  <si>
    <t>GARCIA VELARDE MA RAQUEL</t>
  </si>
  <si>
    <t>ISIDRO VELAZQUEZ MARGARITA</t>
  </si>
  <si>
    <t>HERRERA ORDUÑA ANAYELI</t>
  </si>
  <si>
    <t>CONTRERAS HERNANDEZ SILVIA</t>
  </si>
  <si>
    <t>GONZALEZ GONZALEZ CESAR ESTEBAN</t>
  </si>
  <si>
    <t>ORTEGA GARCIA TERESA</t>
  </si>
  <si>
    <t>DOMINGUEZ JIMENEZ ANA MARIA</t>
  </si>
  <si>
    <t>RAMIREZ MA JUANITA</t>
  </si>
  <si>
    <t>CORTES HERNANDEZ MA CARMEN</t>
  </si>
  <si>
    <t>VEGA CERVANTES JUANA</t>
  </si>
  <si>
    <t>LOPEZ VILLASEÑOR MA CARMEN</t>
  </si>
  <si>
    <t>DURAN GARCIA MARISOL JOVANA</t>
  </si>
  <si>
    <t>MERCADO PANIAGUA MA YARETEY</t>
  </si>
  <si>
    <t>SANCHEZ GARCIA JUANA</t>
  </si>
  <si>
    <t>PANTOJA CERVANTES MARIA GUADALUPE</t>
  </si>
  <si>
    <t>CARRANZA TINAJERO ADRIANA</t>
  </si>
  <si>
    <t>MARTINEZ CARRILLO MARIA JUANA</t>
  </si>
  <si>
    <t>GUERRERO FERREIRA OTONIEL</t>
  </si>
  <si>
    <t>PARAMO PEREZ YOLANDA</t>
  </si>
  <si>
    <t>PINO GARCIA MIGUEL ANGEL</t>
  </si>
  <si>
    <t>MARTINEZ GONZALEZ MARIA DEL REFUGIO</t>
  </si>
  <si>
    <t>MARTINEZ GUZMAN ROSA</t>
  </si>
  <si>
    <t>SANCHEZ AVALOS LEOPOLDO</t>
  </si>
  <si>
    <t>PEREZ ARREOLA MA DE LA LUZ</t>
  </si>
  <si>
    <t>COLIN ARZOLA ROBERTO</t>
  </si>
  <si>
    <t>SILVA CAMPOS CLAUDIA</t>
  </si>
  <si>
    <t>BAZALDUA LUGO ISIDORO</t>
  </si>
  <si>
    <t>MONTES GRIMALDO SILVIA LORENA</t>
  </si>
  <si>
    <t>HERRERA GRIMALDO ALAN ALONSO</t>
  </si>
  <si>
    <t>JUAREZ GONZALEZ JUAN MIGUEL</t>
  </si>
  <si>
    <t>SANTIAGO CARDENAS LUIS ARMANDO</t>
  </si>
  <si>
    <t>VEGA BECERRA HECIQUIO AGUSTIN</t>
  </si>
  <si>
    <t>CAMPUZANO VARGAS FRANCISCO</t>
  </si>
  <si>
    <t>LOPEZ GONZALEZ JOSUE HECTOR</t>
  </si>
  <si>
    <t>FLORES FONSECA MA DEL ROSARIO</t>
  </si>
  <si>
    <t>RAMIREZ LEON MARIA LOURDES</t>
  </si>
  <si>
    <t>GRUPO PARLAMENTARIO MORENA</t>
  </si>
  <si>
    <t>DE ALBA MARTINEZ GABRIELA</t>
  </si>
  <si>
    <t>VILLANUEVA GALICIA JUANA LUZ</t>
  </si>
  <si>
    <t>RODRIGUEZ CISNEROS ENRIQUE</t>
  </si>
  <si>
    <t>OROZ GALINDO JULIO CESAR</t>
  </si>
  <si>
    <t>RODRIGUEZ LOPEZ CESAR ALEJANDRO</t>
  </si>
  <si>
    <t>MARQUEZ ALBO RAUL HUMBERTO</t>
  </si>
  <si>
    <t>CABAL CEBALLOS JESSICA</t>
  </si>
  <si>
    <t>MERCADO ESPINOZA PATRICIA</t>
  </si>
  <si>
    <t>GUTIERREZ CAMACHO ANA KARINA</t>
  </si>
  <si>
    <t>BERNAL GORDILLO DELIA</t>
  </si>
  <si>
    <t>CARRASCO PEÑA GABRIELA</t>
  </si>
  <si>
    <t>VARGAS GONZALEZ MARTHA</t>
  </si>
  <si>
    <t>ROMERO GARCIA MIRIAM IBETH</t>
  </si>
  <si>
    <t>DURAN GORDILLO LAURA FIDELA</t>
  </si>
  <si>
    <t>TERRRAZAS PEREZ JESUS</t>
  </si>
  <si>
    <t>MAGDALENO GORDILLO LUIS ANTONIO</t>
  </si>
  <si>
    <t>RAZO MORENO CRUZ ENRIQUE</t>
  </si>
  <si>
    <t>CERVANTES JIMENEZ ALEJANDRA DEL CARMEN</t>
  </si>
  <si>
    <t>ZARATE LOPEZ MARIA GUADALUPE</t>
  </si>
  <si>
    <t>MORENO RAMIREZ MARTHA</t>
  </si>
  <si>
    <t>REVELES CONEJO MARIA DE JESUS EUNIC</t>
  </si>
  <si>
    <t>TOTAL COMPROBADO EN LA PARTIDA 4411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</si>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</sst>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\$\ #,##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403051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8" borderId="8" applyNumberFormat="0" applyFont="0" applyAlignment="0" applyProtection="0"/>
    <xf numFmtId="0" fontId="20" fillId="0" borderId="0"/>
    <xf numFmtId="0" fontId="21" fillId="0" borderId="0"/>
    <xf numFmtId="0" fontId="24" fillId="0" borderId="0"/>
    <xf numFmtId="0" fontId="18" fillId="0" borderId="0"/>
    <xf numFmtId="0" fontId="25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/>
    <xf numFmtId="0" fontId="34" fillId="0" borderId="0"/>
    <xf numFmtId="0" fontId="35" fillId="0" borderId="0"/>
    <xf numFmtId="0" fontId="36" fillId="0" borderId="0"/>
    <xf numFmtId="0" fontId="18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" fillId="0" borderId="0" applyFont="0" applyFill="0" applyBorder="0" applyAlignment="0" applyProtection="0"/>
    <xf numFmtId="0" fontId="37" fillId="0" borderId="0"/>
  </cellStyleXfs>
  <cellXfs count="28">
    <xf numFmtId="0" fontId="0" fillId="0" borderId="0" xfId="0"/>
    <xf numFmtId="0" fontId="22" fillId="0" borderId="0" xfId="43" applyFont="1" applyAlignment="1">
      <alignment horizontal="left" vertical="top"/>
    </xf>
    <xf numFmtId="0" fontId="30" fillId="35" borderId="0" xfId="0" applyFont="1" applyFill="1"/>
    <xf numFmtId="0" fontId="23" fillId="0" borderId="0" xfId="43" applyFont="1" applyAlignment="1">
      <alignment horizontal="left" vertical="top"/>
    </xf>
    <xf numFmtId="0" fontId="27" fillId="0" borderId="0" xfId="43" applyFont="1" applyAlignment="1">
      <alignment horizontal="left" vertical="top"/>
    </xf>
    <xf numFmtId="0" fontId="31" fillId="0" borderId="0" xfId="0" applyFont="1" applyAlignment="1">
      <alignment vertical="top"/>
    </xf>
    <xf numFmtId="0" fontId="33" fillId="34" borderId="0" xfId="43" applyFont="1" applyFill="1" applyAlignment="1">
      <alignment vertical="center" wrapText="1"/>
    </xf>
    <xf numFmtId="164" fontId="29" fillId="34" borderId="0" xfId="43" applyNumberFormat="1" applyFont="1" applyFill="1" applyAlignment="1">
      <alignment vertical="center" shrinkToFit="1"/>
    </xf>
    <xf numFmtId="4" fontId="22" fillId="0" borderId="0" xfId="43" applyNumberFormat="1" applyFont="1" applyAlignment="1">
      <alignment horizontal="left" vertical="top"/>
    </xf>
    <xf numFmtId="0" fontId="13" fillId="34" borderId="0" xfId="0" applyFont="1" applyFill="1" applyAlignment="1">
      <alignment horizontal="left" vertical="top" wrapText="1"/>
    </xf>
    <xf numFmtId="0" fontId="13" fillId="34" borderId="0" xfId="0" applyFont="1" applyFill="1" applyAlignment="1">
      <alignment horizontal="center" vertical="top" wrapText="1"/>
    </xf>
    <xf numFmtId="0" fontId="30" fillId="0" borderId="0" xfId="0" applyFont="1" applyAlignment="1">
      <alignment vertical="top"/>
    </xf>
    <xf numFmtId="0" fontId="38" fillId="0" borderId="0" xfId="43" applyFont="1" applyAlignment="1">
      <alignment horizontal="left" vertical="top"/>
    </xf>
    <xf numFmtId="4" fontId="28" fillId="34" borderId="0" xfId="0" applyNumberFormat="1" applyFont="1" applyFill="1" applyAlignment="1">
      <alignment horizontal="right" wrapText="1"/>
    </xf>
    <xf numFmtId="43" fontId="31" fillId="0" borderId="0" xfId="80" applyNumberFormat="1" applyFont="1" applyAlignment="1">
      <alignment horizontal="right" wrapText="1"/>
    </xf>
    <xf numFmtId="43" fontId="30" fillId="0" borderId="0" xfId="80" applyNumberFormat="1" applyFont="1" applyAlignment="1">
      <alignment horizontal="right" wrapText="1"/>
    </xf>
    <xf numFmtId="4" fontId="23" fillId="0" borderId="0" xfId="43" applyNumberFormat="1" applyFont="1" applyAlignment="1">
      <alignment horizontal="right" wrapText="1"/>
    </xf>
    <xf numFmtId="4" fontId="23" fillId="35" borderId="0" xfId="43" applyNumberFormat="1" applyFont="1" applyFill="1" applyAlignment="1">
      <alignment horizontal="right" wrapText="1"/>
    </xf>
    <xf numFmtId="4" fontId="22" fillId="0" borderId="0" xfId="43" applyNumberFormat="1" applyFont="1" applyAlignment="1">
      <alignment horizontal="right" wrapText="1"/>
    </xf>
    <xf numFmtId="4" fontId="29" fillId="34" borderId="0" xfId="43" applyNumberFormat="1" applyFont="1" applyFill="1" applyAlignment="1">
      <alignment horizontal="right" wrapText="1" shrinkToFit="1"/>
    </xf>
    <xf numFmtId="0" fontId="30" fillId="33" borderId="0" xfId="0" applyFont="1" applyFill="1"/>
    <xf numFmtId="4" fontId="23" fillId="33" borderId="0" xfId="43" applyNumberFormat="1" applyFont="1" applyFill="1" applyAlignment="1">
      <alignment horizontal="right" wrapText="1"/>
    </xf>
    <xf numFmtId="0" fontId="22" fillId="33" borderId="0" xfId="43" applyFont="1" applyFill="1" applyAlignment="1">
      <alignment horizontal="left" vertical="top"/>
    </xf>
    <xf numFmtId="0" fontId="31" fillId="33" borderId="0" xfId="0" applyFont="1" applyFill="1"/>
    <xf numFmtId="4" fontId="22" fillId="33" borderId="0" xfId="43" applyNumberFormat="1" applyFont="1" applyFill="1" applyAlignment="1">
      <alignment horizontal="right" wrapText="1"/>
    </xf>
    <xf numFmtId="4" fontId="23" fillId="33" borderId="0" xfId="43" applyNumberFormat="1" applyFont="1" applyFill="1" applyAlignment="1">
      <alignment horizontal="right" vertical="top"/>
    </xf>
    <xf numFmtId="0" fontId="23" fillId="33" borderId="0" xfId="43" applyFont="1" applyFill="1" applyAlignment="1">
      <alignment horizontal="left" vertical="top"/>
    </xf>
    <xf numFmtId="0" fontId="26" fillId="33" borderId="0" xfId="43" applyFont="1" applyFill="1" applyAlignment="1">
      <alignment horizontal="center" vertical="top" wrapText="1"/>
    </xf>
  </cellXfs>
  <cellStyles count="8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53" xr:uid="{00000000-0005-0000-0000-000020000000}"/>
    <cellStyle name="Millares 2 2" xfId="61" xr:uid="{8486E6FE-CBEA-4657-871A-9B7FD2208592}"/>
    <cellStyle name="Millares 2 2 2" xfId="75" xr:uid="{90D4335B-4DC0-4973-83E5-9A33E75787D2}"/>
    <cellStyle name="Millares 2 3" xfId="71" xr:uid="{33E581EC-E947-4995-98D8-A57A8B31E0E2}"/>
    <cellStyle name="Moneda" xfId="80" builtinId="4"/>
    <cellStyle name="Moneda 2" xfId="44" xr:uid="{00000000-0005-0000-0000-000021000000}"/>
    <cellStyle name="Moneda 2 2" xfId="54" xr:uid="{BBB6B0EF-BB01-4FFC-B678-2222B380ED8F}"/>
    <cellStyle name="Moneda 2 2 2" xfId="72" xr:uid="{455E07E1-6E53-4099-838D-9F5E1AA89E65}"/>
    <cellStyle name="Moneda 2 3" xfId="68" xr:uid="{77E3CCF5-A436-45AC-AA86-016FCF40058C}"/>
    <cellStyle name="Moneda 3" xfId="45" xr:uid="{00000000-0005-0000-0000-000022000000}"/>
    <cellStyle name="Moneda 3 2" xfId="55" xr:uid="{3C67CFD7-C340-4C8F-B897-583041031C7C}"/>
    <cellStyle name="Moneda 3 2 2" xfId="73" xr:uid="{C23D7458-6DDE-48AC-8CE4-E15B0AFB89A4}"/>
    <cellStyle name="Moneda 3 3" xfId="69" xr:uid="{E874FCC6-CBD9-4679-AE68-ADDA3E2BEB65}"/>
    <cellStyle name="Moneda 4" xfId="52" xr:uid="{00000000-0005-0000-0000-000023000000}"/>
    <cellStyle name="Moneda 4 2" xfId="60" xr:uid="{53B5B5A3-05BA-43E3-A4AC-FFC336C50346}"/>
    <cellStyle name="Moneda 4 2 2" xfId="74" xr:uid="{B9A82A69-1191-404D-AEA4-3523A1D4C7B5}"/>
    <cellStyle name="Moneda 4 3" xfId="70" xr:uid="{8F55DBA6-DF19-493C-B013-08E59224CABF}"/>
    <cellStyle name="Moneda 5" xfId="62" xr:uid="{C39B8734-0180-4B3E-8C68-8137AB73E3BD}"/>
    <cellStyle name="Moneda 5 2" xfId="76" xr:uid="{12391D40-B134-4DAC-95B9-37EC70685D45}"/>
    <cellStyle name="Neutral" xfId="8" builtinId="28" customBuiltin="1"/>
    <cellStyle name="Normal" xfId="0" builtinId="0"/>
    <cellStyle name="Normal 10" xfId="64" xr:uid="{806DDE72-2BBD-42D1-9878-6D6EA45CEC75}"/>
    <cellStyle name="Normal 10 2" xfId="78" xr:uid="{59866D2B-68FA-4937-94A5-DC6461D7EAFA}"/>
    <cellStyle name="Normal 11" xfId="65" xr:uid="{247FBDBC-5FB5-4DCE-B63A-175D7674786F}"/>
    <cellStyle name="Normal 11 2" xfId="79" xr:uid="{34EC9AE7-689A-4BA9-950F-116734A1A0D4}"/>
    <cellStyle name="Normal 12" xfId="66" xr:uid="{CC4B1EC5-C88D-4893-A2AA-A0F5B37A9B43}"/>
    <cellStyle name="Normal 12 2" xfId="67" xr:uid="{93A17957-B89E-4CC0-A13A-A41A81B8F835}"/>
    <cellStyle name="Normal 13" xfId="81" xr:uid="{BE650829-98FA-47E1-BD19-27147F1EC7E8}"/>
    <cellStyle name="Normal 2" xfId="42" xr:uid="{00000000-0005-0000-0000-000026000000}"/>
    <cellStyle name="Normal 3" xfId="43" xr:uid="{00000000-0005-0000-0000-000027000000}"/>
    <cellStyle name="Normal 4" xfId="47" xr:uid="{00000000-0005-0000-0000-000028000000}"/>
    <cellStyle name="Normal 4 2" xfId="56" xr:uid="{0BA21F6C-8B76-40E3-BF21-22FC8EB83D79}"/>
    <cellStyle name="Normal 5" xfId="48" xr:uid="{00000000-0005-0000-0000-000029000000}"/>
    <cellStyle name="Normal 5 2" xfId="57" xr:uid="{A8E79C70-3769-4F33-9688-F15AC4603807}"/>
    <cellStyle name="Normal 6" xfId="49" xr:uid="{00000000-0005-0000-0000-00002A000000}"/>
    <cellStyle name="Normal 6 2" xfId="58" xr:uid="{4B2EF4B3-2CEC-4D46-9B49-F41EE646DE95}"/>
    <cellStyle name="Normal 7" xfId="50" xr:uid="{00000000-0005-0000-0000-00002B000000}"/>
    <cellStyle name="Normal 8" xfId="51" xr:uid="{00000000-0005-0000-0000-00002C000000}"/>
    <cellStyle name="Normal 8 2" xfId="59" xr:uid="{AE7FB2E3-09A6-4630-81EF-0AE1AE3493F5}"/>
    <cellStyle name="Normal 9" xfId="63" xr:uid="{75B2F2E7-E08C-468F-AEF1-D2F4281DBFC8}"/>
    <cellStyle name="Normal 9 2" xfId="77" xr:uid="{1F3E980D-7978-4E29-8163-CBA1A0396274}"/>
    <cellStyle name="Notas" xfId="15" builtinId="10" customBuiltin="1"/>
    <cellStyle name="Notas 2" xfId="46" xr:uid="{00000000-0005-0000-0000-00002E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57150</xdr:rowOff>
    </xdr:from>
    <xdr:ext cx="1295400" cy="695325"/>
    <xdr:pic>
      <xdr:nvPicPr>
        <xdr:cNvPr id="2" name="Imagen 12" descr="http://www.congresogto.gob.mx/uploads/archivo/archivo/12464/LOGO-64-COLOR.jpg">
          <a:extLst>
            <a:ext uri="{FF2B5EF4-FFF2-40B4-BE49-F238E27FC236}">
              <a16:creationId xmlns:a16="http://schemas.microsoft.com/office/drawing/2014/main" id="{EE716B97-4769-4AA3-8E88-DEE43BAE0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12954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159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07B8BEA-D7ED-4290-B87C-E1A7194DE7AF}"/>
            </a:ext>
          </a:extLst>
        </xdr:cNvPr>
        <xdr:cNvSpPr txBox="1"/>
      </xdr:nvSpPr>
      <xdr:spPr>
        <a:xfrm>
          <a:off x="100965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647700</xdr:colOff>
      <xdr:row>159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B90A24D-8D5D-4424-B898-F01C4D7F617D}"/>
            </a:ext>
          </a:extLst>
        </xdr:cNvPr>
        <xdr:cNvSpPr txBox="1"/>
      </xdr:nvSpPr>
      <xdr:spPr>
        <a:xfrm>
          <a:off x="1009650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C9E70-384E-4B21-922C-62EDAA91F5AF}">
  <sheetPr>
    <pageSetUpPr fitToPage="1"/>
  </sheetPr>
  <dimension ref="A1:D554"/>
  <sheetViews>
    <sheetView showGridLines="0" tabSelected="1" zoomScaleNormal="100" workbookViewId="0">
      <selection sqref="A1:C1"/>
    </sheetView>
  </sheetViews>
  <sheetFormatPr baseColWidth="10" defaultColWidth="0" defaultRowHeight="15" zeroHeight="1" x14ac:dyDescent="0.2"/>
  <cols>
    <col min="1" max="1" width="50.85546875" style="4" bestFit="1" customWidth="1"/>
    <col min="2" max="2" width="44" style="4" customWidth="1"/>
    <col min="3" max="3" width="14" style="18" customWidth="1"/>
    <col min="4" max="4" width="12.28515625" style="1" bestFit="1" customWidth="1"/>
    <col min="5" max="16384" width="7.5703125" style="1" hidden="1"/>
  </cols>
  <sheetData>
    <row r="1" spans="1:4" ht="15" customHeight="1" x14ac:dyDescent="0.25">
      <c r="A1" s="27" t="s">
        <v>0</v>
      </c>
      <c r="B1" s="27"/>
      <c r="C1" s="27"/>
    </row>
    <row r="2" spans="1:4" ht="15" customHeight="1" x14ac:dyDescent="0.25">
      <c r="A2" s="27" t="s">
        <v>1</v>
      </c>
      <c r="B2" s="27"/>
      <c r="C2" s="27"/>
    </row>
    <row r="3" spans="1:4" ht="15" customHeight="1" x14ac:dyDescent="0.25">
      <c r="A3" s="27" t="s">
        <v>2</v>
      </c>
      <c r="B3" s="27"/>
      <c r="C3" s="27"/>
    </row>
    <row r="4" spans="1:4" ht="22.9" customHeight="1" x14ac:dyDescent="0.25">
      <c r="A4" s="27" t="s">
        <v>3</v>
      </c>
      <c r="B4" s="27"/>
      <c r="C4" s="27"/>
    </row>
    <row r="5" spans="1:4" ht="49.5" customHeight="1" x14ac:dyDescent="0.25">
      <c r="A5" s="10" t="s">
        <v>4</v>
      </c>
      <c r="B5" s="9" t="s">
        <v>5</v>
      </c>
      <c r="C5" s="13" t="s">
        <v>6</v>
      </c>
    </row>
    <row r="6" spans="1:4" ht="12.75" x14ac:dyDescent="0.2">
      <c r="A6" s="5" t="s">
        <v>7</v>
      </c>
      <c r="B6" s="5" t="s">
        <v>8</v>
      </c>
      <c r="C6" s="14">
        <v>30000</v>
      </c>
    </row>
    <row r="7" spans="1:4" x14ac:dyDescent="0.2">
      <c r="B7" s="11" t="s">
        <v>7</v>
      </c>
      <c r="C7" s="15">
        <v>30000</v>
      </c>
    </row>
    <row r="8" spans="1:4" ht="12.75" x14ac:dyDescent="0.2">
      <c r="A8" s="5" t="s">
        <v>9</v>
      </c>
      <c r="B8" s="5" t="s">
        <v>10</v>
      </c>
      <c r="C8" s="14">
        <v>28955</v>
      </c>
    </row>
    <row r="9" spans="1:4" ht="12.75" x14ac:dyDescent="0.2">
      <c r="A9" s="5" t="s">
        <v>9</v>
      </c>
      <c r="B9" s="5" t="s">
        <v>10</v>
      </c>
      <c r="C9" s="14">
        <v>30000</v>
      </c>
    </row>
    <row r="10" spans="1:4" x14ac:dyDescent="0.2">
      <c r="B10" s="12" t="s">
        <v>9</v>
      </c>
      <c r="C10" s="16">
        <f>SUM(C8:C9)</f>
        <v>58955</v>
      </c>
    </row>
    <row r="11" spans="1:4" ht="12.75" x14ac:dyDescent="0.2">
      <c r="A11" s="5" t="s">
        <v>11</v>
      </c>
      <c r="B11" s="5" t="s">
        <v>12</v>
      </c>
      <c r="C11" s="14">
        <v>15542.86</v>
      </c>
    </row>
    <row r="12" spans="1:4" ht="12.75" x14ac:dyDescent="0.2">
      <c r="A12" s="5" t="s">
        <v>11</v>
      </c>
      <c r="B12" s="5" t="s">
        <v>13</v>
      </c>
      <c r="C12" s="14">
        <v>30000</v>
      </c>
    </row>
    <row r="13" spans="1:4" x14ac:dyDescent="0.2">
      <c r="B13" s="12" t="s">
        <v>11</v>
      </c>
      <c r="C13" s="16">
        <f>SUM(C11:C12)</f>
        <v>45542.86</v>
      </c>
    </row>
    <row r="14" spans="1:4" ht="12.75" x14ac:dyDescent="0.2">
      <c r="A14" s="5" t="s">
        <v>14</v>
      </c>
      <c r="B14" s="5" t="s">
        <v>10</v>
      </c>
      <c r="C14" s="14">
        <v>50967.5</v>
      </c>
    </row>
    <row r="15" spans="1:4" ht="12.75" x14ac:dyDescent="0.2">
      <c r="A15" s="1"/>
      <c r="B15" s="3" t="s">
        <v>14</v>
      </c>
      <c r="C15" s="16">
        <v>50967.5</v>
      </c>
    </row>
    <row r="16" spans="1:4" ht="12.75" x14ac:dyDescent="0.2">
      <c r="A16" s="2" t="s">
        <v>15</v>
      </c>
      <c r="B16" s="2"/>
      <c r="C16" s="17">
        <f>C7+C10+C13+C15</f>
        <v>185465.36</v>
      </c>
      <c r="D16" s="8"/>
    </row>
    <row r="17" spans="1:3" ht="12.75" x14ac:dyDescent="0.2">
      <c r="A17" s="5" t="s">
        <v>7</v>
      </c>
      <c r="B17" s="5" t="s">
        <v>16</v>
      </c>
      <c r="C17" s="14">
        <v>50000</v>
      </c>
    </row>
    <row r="18" spans="1:3" x14ac:dyDescent="0.2">
      <c r="B18" s="11" t="s">
        <v>7</v>
      </c>
      <c r="C18" s="15">
        <v>50000</v>
      </c>
    </row>
    <row r="19" spans="1:3" ht="12.75" x14ac:dyDescent="0.2">
      <c r="A19" s="1" t="s">
        <v>9</v>
      </c>
      <c r="B19" s="1" t="s">
        <v>17</v>
      </c>
      <c r="C19" s="18">
        <v>50000</v>
      </c>
    </row>
    <row r="20" spans="1:3" ht="12.75" x14ac:dyDescent="0.2">
      <c r="A20" s="5" t="s">
        <v>9</v>
      </c>
      <c r="B20" s="5" t="s">
        <v>17</v>
      </c>
      <c r="C20" s="14">
        <v>45000</v>
      </c>
    </row>
    <row r="21" spans="1:3" ht="12.75" x14ac:dyDescent="0.2">
      <c r="A21" s="5" t="s">
        <v>9</v>
      </c>
      <c r="B21" s="5" t="s">
        <v>17</v>
      </c>
      <c r="C21" s="14">
        <v>39998</v>
      </c>
    </row>
    <row r="22" spans="1:3" ht="12.75" x14ac:dyDescent="0.2">
      <c r="A22" s="5" t="s">
        <v>9</v>
      </c>
      <c r="B22" s="5" t="s">
        <v>18</v>
      </c>
      <c r="C22" s="14">
        <v>40000</v>
      </c>
    </row>
    <row r="23" spans="1:3" ht="12.75" x14ac:dyDescent="0.2">
      <c r="A23" s="1"/>
      <c r="B23" s="11" t="s">
        <v>9</v>
      </c>
      <c r="C23" s="16">
        <f>SUM(C19:C22)</f>
        <v>174998</v>
      </c>
    </row>
    <row r="24" spans="1:3" ht="12.75" x14ac:dyDescent="0.2">
      <c r="A24" s="2" t="s">
        <v>19</v>
      </c>
      <c r="B24" s="2"/>
      <c r="C24" s="17">
        <f>C18+C23</f>
        <v>224998</v>
      </c>
    </row>
    <row r="25" spans="1:3" ht="12.75" x14ac:dyDescent="0.2">
      <c r="A25" s="5" t="s">
        <v>20</v>
      </c>
      <c r="B25" s="5" t="s">
        <v>21</v>
      </c>
      <c r="C25" s="14">
        <v>7469.1</v>
      </c>
    </row>
    <row r="26" spans="1:3" x14ac:dyDescent="0.2">
      <c r="B26" s="11" t="s">
        <v>20</v>
      </c>
      <c r="C26" s="16">
        <v>7469.1</v>
      </c>
    </row>
    <row r="27" spans="1:3" ht="12.75" x14ac:dyDescent="0.2">
      <c r="A27" s="5" t="s">
        <v>9</v>
      </c>
      <c r="B27" s="5" t="s">
        <v>22</v>
      </c>
      <c r="C27" s="14">
        <v>119000</v>
      </c>
    </row>
    <row r="28" spans="1:3" x14ac:dyDescent="0.2">
      <c r="B28" s="11" t="s">
        <v>9</v>
      </c>
      <c r="C28" s="15">
        <v>119000</v>
      </c>
    </row>
    <row r="29" spans="1:3" ht="12.75" x14ac:dyDescent="0.2">
      <c r="A29" s="5" t="s">
        <v>11</v>
      </c>
      <c r="B29" s="5" t="s">
        <v>23</v>
      </c>
      <c r="C29" s="14">
        <v>1400</v>
      </c>
    </row>
    <row r="30" spans="1:3" ht="12.75" x14ac:dyDescent="0.2">
      <c r="A30" s="5" t="s">
        <v>11</v>
      </c>
      <c r="B30" s="5" t="s">
        <v>24</v>
      </c>
      <c r="C30" s="14">
        <v>5800</v>
      </c>
    </row>
    <row r="31" spans="1:3" x14ac:dyDescent="0.2">
      <c r="B31" s="11" t="s">
        <v>11</v>
      </c>
      <c r="C31" s="16">
        <f>SUM(C29:C30)</f>
        <v>7200</v>
      </c>
    </row>
    <row r="32" spans="1:3" ht="12.75" x14ac:dyDescent="0.2">
      <c r="A32" s="1" t="s">
        <v>25</v>
      </c>
      <c r="B32" s="1" t="s">
        <v>26</v>
      </c>
      <c r="C32" s="18">
        <v>7400.1</v>
      </c>
    </row>
    <row r="33" spans="1:3" x14ac:dyDescent="0.2">
      <c r="B33" s="3" t="s">
        <v>25</v>
      </c>
      <c r="C33" s="16">
        <v>7400.1</v>
      </c>
    </row>
    <row r="34" spans="1:3" ht="12.75" x14ac:dyDescent="0.2">
      <c r="A34" s="5" t="s">
        <v>27</v>
      </c>
      <c r="B34" s="5" t="s">
        <v>28</v>
      </c>
      <c r="C34" s="14">
        <v>1788.8</v>
      </c>
    </row>
    <row r="35" spans="1:3" ht="12.75" x14ac:dyDescent="0.2">
      <c r="A35" s="5" t="s">
        <v>27</v>
      </c>
      <c r="B35" s="5" t="s">
        <v>29</v>
      </c>
      <c r="C35" s="14">
        <v>2436</v>
      </c>
    </row>
    <row r="36" spans="1:3" ht="12.75" x14ac:dyDescent="0.2">
      <c r="A36" s="5"/>
      <c r="B36" s="11" t="s">
        <v>27</v>
      </c>
      <c r="C36" s="15">
        <f>SUM(C34:C35)</f>
        <v>4224.8</v>
      </c>
    </row>
    <row r="37" spans="1:3" ht="12.75" x14ac:dyDescent="0.2">
      <c r="A37" s="2" t="s">
        <v>19</v>
      </c>
      <c r="B37" s="2"/>
      <c r="C37" s="17">
        <f>C26+C28+C31+C33+C36</f>
        <v>145294</v>
      </c>
    </row>
    <row r="38" spans="1:3" ht="12.75" x14ac:dyDescent="0.2">
      <c r="A38" s="5" t="s">
        <v>7</v>
      </c>
      <c r="B38" s="5" t="s">
        <v>30</v>
      </c>
      <c r="C38" s="14">
        <v>2825</v>
      </c>
    </row>
    <row r="39" spans="1:3" x14ac:dyDescent="0.2">
      <c r="B39" s="3" t="s">
        <v>7</v>
      </c>
      <c r="C39" s="16">
        <v>2825</v>
      </c>
    </row>
    <row r="40" spans="1:3" ht="12.75" x14ac:dyDescent="0.2">
      <c r="A40" s="5" t="s">
        <v>9</v>
      </c>
      <c r="B40" s="5" t="s">
        <v>31</v>
      </c>
      <c r="C40" s="14">
        <v>920</v>
      </c>
    </row>
    <row r="41" spans="1:3" ht="12.75" x14ac:dyDescent="0.2">
      <c r="A41" s="5" t="s">
        <v>9</v>
      </c>
      <c r="B41" s="5" t="s">
        <v>32</v>
      </c>
      <c r="C41" s="14">
        <v>1130</v>
      </c>
    </row>
    <row r="42" spans="1:3" ht="12.75" x14ac:dyDescent="0.2">
      <c r="A42" s="1" t="s">
        <v>9</v>
      </c>
      <c r="B42" s="1" t="s">
        <v>10</v>
      </c>
      <c r="C42" s="18">
        <v>11993</v>
      </c>
    </row>
    <row r="43" spans="1:3" x14ac:dyDescent="0.2">
      <c r="B43" s="3" t="s">
        <v>9</v>
      </c>
      <c r="C43" s="16">
        <f>SUM(C40:C42)</f>
        <v>14043</v>
      </c>
    </row>
    <row r="44" spans="1:3" ht="12.75" x14ac:dyDescent="0.2">
      <c r="A44" s="5" t="s">
        <v>11</v>
      </c>
      <c r="B44" s="5" t="s">
        <v>33</v>
      </c>
      <c r="C44" s="14">
        <v>775</v>
      </c>
    </row>
    <row r="45" spans="1:3" ht="12.75" x14ac:dyDescent="0.2">
      <c r="A45" s="5" t="s">
        <v>11</v>
      </c>
      <c r="B45" s="5" t="s">
        <v>34</v>
      </c>
      <c r="C45" s="14">
        <v>550</v>
      </c>
    </row>
    <row r="46" spans="1:3" ht="12.75" x14ac:dyDescent="0.2">
      <c r="A46" s="5" t="s">
        <v>11</v>
      </c>
      <c r="B46" s="5" t="s">
        <v>35</v>
      </c>
      <c r="C46" s="14">
        <v>1340</v>
      </c>
    </row>
    <row r="47" spans="1:3" ht="12.75" x14ac:dyDescent="0.2">
      <c r="A47" s="5" t="s">
        <v>11</v>
      </c>
      <c r="B47" s="5" t="s">
        <v>36</v>
      </c>
      <c r="C47" s="14">
        <v>545</v>
      </c>
    </row>
    <row r="48" spans="1:3" ht="12.75" x14ac:dyDescent="0.2">
      <c r="A48" s="5" t="s">
        <v>11</v>
      </c>
      <c r="B48" s="5" t="s">
        <v>37</v>
      </c>
      <c r="C48" s="14">
        <v>1903</v>
      </c>
    </row>
    <row r="49" spans="1:4" ht="12.75" x14ac:dyDescent="0.2">
      <c r="A49" s="5" t="s">
        <v>11</v>
      </c>
      <c r="B49" s="5" t="s">
        <v>10</v>
      </c>
      <c r="C49" s="14">
        <v>227640</v>
      </c>
    </row>
    <row r="50" spans="1:4" x14ac:dyDescent="0.2">
      <c r="B50" s="11" t="s">
        <v>11</v>
      </c>
      <c r="C50" s="16">
        <f>SUM(C44:C49)</f>
        <v>232753</v>
      </c>
    </row>
    <row r="51" spans="1:4" ht="12.75" x14ac:dyDescent="0.2">
      <c r="A51" s="5" t="s">
        <v>25</v>
      </c>
      <c r="B51" s="5" t="s">
        <v>38</v>
      </c>
      <c r="C51" s="14">
        <v>1500</v>
      </c>
    </row>
    <row r="52" spans="1:4" x14ac:dyDescent="0.2">
      <c r="B52" s="11" t="s">
        <v>25</v>
      </c>
      <c r="C52" s="15">
        <v>1500</v>
      </c>
      <c r="D52" s="8"/>
    </row>
    <row r="53" spans="1:4" ht="12.75" x14ac:dyDescent="0.2">
      <c r="A53" s="1" t="s">
        <v>39</v>
      </c>
      <c r="B53" s="1" t="s">
        <v>40</v>
      </c>
      <c r="C53" s="18">
        <v>2650</v>
      </c>
    </row>
    <row r="54" spans="1:4" ht="12.75" x14ac:dyDescent="0.2">
      <c r="A54" s="1"/>
      <c r="B54" s="3" t="s">
        <v>39</v>
      </c>
      <c r="C54" s="16">
        <v>2650</v>
      </c>
    </row>
    <row r="55" spans="1:4" ht="12.75" x14ac:dyDescent="0.2">
      <c r="A55" s="2" t="s">
        <v>41</v>
      </c>
      <c r="B55" s="2"/>
      <c r="C55" s="17">
        <f>C39+C43+C50+C52+C54</f>
        <v>253771</v>
      </c>
      <c r="D55" s="8"/>
    </row>
    <row r="56" spans="1:4" ht="12.75" x14ac:dyDescent="0.2">
      <c r="A56" s="5" t="s">
        <v>7</v>
      </c>
      <c r="B56" s="5" t="s">
        <v>42</v>
      </c>
      <c r="C56" s="14">
        <v>2799</v>
      </c>
    </row>
    <row r="57" spans="1:4" x14ac:dyDescent="0.2">
      <c r="B57" s="3" t="s">
        <v>7</v>
      </c>
      <c r="C57" s="16">
        <v>2799</v>
      </c>
    </row>
    <row r="58" spans="1:4" ht="12.75" x14ac:dyDescent="0.2">
      <c r="A58" s="1" t="s">
        <v>9</v>
      </c>
      <c r="B58" s="1" t="s">
        <v>43</v>
      </c>
      <c r="C58" s="18">
        <v>300.39999999999998</v>
      </c>
    </row>
    <row r="59" spans="1:4" ht="12.75" x14ac:dyDescent="0.2">
      <c r="A59" s="1" t="s">
        <v>9</v>
      </c>
      <c r="B59" s="1" t="s">
        <v>44</v>
      </c>
      <c r="C59" s="18">
        <v>300.39999999999998</v>
      </c>
    </row>
    <row r="60" spans="1:4" ht="12.75" x14ac:dyDescent="0.2">
      <c r="A60" s="1" t="s">
        <v>9</v>
      </c>
      <c r="B60" s="1" t="s">
        <v>45</v>
      </c>
      <c r="C60" s="18">
        <v>738.68</v>
      </c>
    </row>
    <row r="61" spans="1:4" ht="12.75" x14ac:dyDescent="0.2">
      <c r="A61" s="1" t="s">
        <v>9</v>
      </c>
      <c r="B61" s="1" t="s">
        <v>46</v>
      </c>
      <c r="C61" s="18">
        <v>995.6</v>
      </c>
    </row>
    <row r="62" spans="1:4" x14ac:dyDescent="0.2">
      <c r="B62" s="3" t="s">
        <v>9</v>
      </c>
      <c r="C62" s="16">
        <f>SUM(C58:C61)</f>
        <v>2335.08</v>
      </c>
    </row>
    <row r="63" spans="1:4" ht="12.75" x14ac:dyDescent="0.2">
      <c r="A63" s="1" t="s">
        <v>11</v>
      </c>
      <c r="B63" s="1" t="s">
        <v>47</v>
      </c>
      <c r="C63" s="18">
        <v>500</v>
      </c>
    </row>
    <row r="64" spans="1:4" ht="12.75" x14ac:dyDescent="0.2">
      <c r="A64" s="1" t="s">
        <v>11</v>
      </c>
      <c r="B64" s="1" t="s">
        <v>48</v>
      </c>
      <c r="C64" s="18">
        <v>720</v>
      </c>
    </row>
    <row r="65" spans="1:3" ht="12.75" x14ac:dyDescent="0.2">
      <c r="A65" s="1" t="s">
        <v>11</v>
      </c>
      <c r="B65" s="1" t="s">
        <v>49</v>
      </c>
      <c r="C65" s="18">
        <v>1200</v>
      </c>
    </row>
    <row r="66" spans="1:3" ht="12.75" x14ac:dyDescent="0.2">
      <c r="A66" s="1" t="s">
        <v>11</v>
      </c>
      <c r="B66" s="1" t="s">
        <v>50</v>
      </c>
      <c r="C66" s="18">
        <v>500</v>
      </c>
    </row>
    <row r="67" spans="1:3" ht="12.75" x14ac:dyDescent="0.2">
      <c r="A67" s="1" t="s">
        <v>11</v>
      </c>
      <c r="B67" s="1" t="s">
        <v>51</v>
      </c>
      <c r="C67" s="18">
        <v>2500</v>
      </c>
    </row>
    <row r="68" spans="1:3" ht="12.75" x14ac:dyDescent="0.2">
      <c r="A68" s="1" t="s">
        <v>11</v>
      </c>
      <c r="B68" s="1" t="s">
        <v>52</v>
      </c>
      <c r="C68" s="18">
        <v>500</v>
      </c>
    </row>
    <row r="69" spans="1:3" ht="12.75" x14ac:dyDescent="0.2">
      <c r="A69" s="1" t="s">
        <v>11</v>
      </c>
      <c r="B69" s="1" t="s">
        <v>53</v>
      </c>
      <c r="C69" s="18">
        <v>500</v>
      </c>
    </row>
    <row r="70" spans="1:3" ht="12.75" x14ac:dyDescent="0.2">
      <c r="A70" s="1" t="s">
        <v>11</v>
      </c>
      <c r="B70" s="1" t="s">
        <v>54</v>
      </c>
      <c r="C70" s="18">
        <v>812.5</v>
      </c>
    </row>
    <row r="71" spans="1:3" ht="12.75" x14ac:dyDescent="0.2">
      <c r="A71" s="1" t="s">
        <v>11</v>
      </c>
      <c r="B71" s="1" t="s">
        <v>55</v>
      </c>
      <c r="C71" s="18">
        <v>869.5</v>
      </c>
    </row>
    <row r="72" spans="1:3" ht="12.75" x14ac:dyDescent="0.2">
      <c r="A72" s="1" t="s">
        <v>11</v>
      </c>
      <c r="B72" s="1" t="s">
        <v>56</v>
      </c>
      <c r="C72" s="18">
        <v>350</v>
      </c>
    </row>
    <row r="73" spans="1:3" ht="12.75" x14ac:dyDescent="0.2">
      <c r="A73" s="1" t="s">
        <v>11</v>
      </c>
      <c r="B73" s="1" t="s">
        <v>57</v>
      </c>
      <c r="C73" s="18">
        <v>916</v>
      </c>
    </row>
    <row r="74" spans="1:3" ht="12.75" x14ac:dyDescent="0.2">
      <c r="A74" s="1" t="s">
        <v>11</v>
      </c>
      <c r="B74" s="1" t="s">
        <v>58</v>
      </c>
      <c r="C74" s="18">
        <v>500</v>
      </c>
    </row>
    <row r="75" spans="1:3" x14ac:dyDescent="0.2">
      <c r="B75" s="3" t="s">
        <v>11</v>
      </c>
      <c r="C75" s="16">
        <f>SUM(C63:C74)</f>
        <v>9868</v>
      </c>
    </row>
    <row r="76" spans="1:3" ht="12.75" x14ac:dyDescent="0.2">
      <c r="A76" s="1" t="s">
        <v>25</v>
      </c>
      <c r="B76" s="1" t="s">
        <v>59</v>
      </c>
      <c r="C76" s="18">
        <v>2000</v>
      </c>
    </row>
    <row r="77" spans="1:3" ht="12.75" x14ac:dyDescent="0.2">
      <c r="A77" s="1" t="s">
        <v>25</v>
      </c>
      <c r="B77" s="1" t="s">
        <v>60</v>
      </c>
      <c r="C77" s="18">
        <v>3000</v>
      </c>
    </row>
    <row r="78" spans="1:3" ht="12.75" x14ac:dyDescent="0.2">
      <c r="A78" s="1" t="s">
        <v>25</v>
      </c>
      <c r="B78" s="1" t="s">
        <v>61</v>
      </c>
      <c r="C78" s="18">
        <v>750</v>
      </c>
    </row>
    <row r="79" spans="1:3" ht="12.75" x14ac:dyDescent="0.2">
      <c r="A79" s="1" t="s">
        <v>25</v>
      </c>
      <c r="B79" s="1" t="s">
        <v>62</v>
      </c>
      <c r="C79" s="18">
        <v>2000</v>
      </c>
    </row>
    <row r="80" spans="1:3" ht="12.75" x14ac:dyDescent="0.2">
      <c r="A80" s="1" t="s">
        <v>25</v>
      </c>
      <c r="B80" s="1" t="s">
        <v>63</v>
      </c>
      <c r="C80" s="18">
        <v>1400</v>
      </c>
    </row>
    <row r="81" spans="1:4" ht="12.75" x14ac:dyDescent="0.2">
      <c r="A81" s="1" t="s">
        <v>25</v>
      </c>
      <c r="B81" s="1" t="s">
        <v>64</v>
      </c>
      <c r="C81" s="18">
        <v>4999.99</v>
      </c>
    </row>
    <row r="82" spans="1:4" ht="12.75" x14ac:dyDescent="0.2">
      <c r="A82" s="1" t="s">
        <v>25</v>
      </c>
      <c r="B82" s="1" t="s">
        <v>65</v>
      </c>
      <c r="C82" s="18">
        <v>11136</v>
      </c>
    </row>
    <row r="83" spans="1:4" ht="12.75" x14ac:dyDescent="0.2">
      <c r="A83" s="1" t="s">
        <v>25</v>
      </c>
      <c r="B83" s="1" t="s">
        <v>66</v>
      </c>
      <c r="C83" s="18">
        <v>5568</v>
      </c>
    </row>
    <row r="84" spans="1:4" x14ac:dyDescent="0.2">
      <c r="B84" s="3" t="s">
        <v>25</v>
      </c>
      <c r="C84" s="16">
        <f>SUM(C76:C83)</f>
        <v>30853.989999999998</v>
      </c>
    </row>
    <row r="85" spans="1:4" ht="12.75" x14ac:dyDescent="0.2">
      <c r="A85" s="1" t="s">
        <v>67</v>
      </c>
      <c r="B85" s="1" t="s">
        <v>68</v>
      </c>
      <c r="C85" s="18">
        <v>2320</v>
      </c>
    </row>
    <row r="86" spans="1:4" ht="12.75" x14ac:dyDescent="0.2">
      <c r="A86" s="1"/>
      <c r="B86" s="3" t="s">
        <v>67</v>
      </c>
      <c r="C86" s="16">
        <v>2320</v>
      </c>
    </row>
    <row r="87" spans="1:4" ht="12.75" x14ac:dyDescent="0.2">
      <c r="A87" s="2" t="s">
        <v>69</v>
      </c>
      <c r="B87" s="2"/>
      <c r="C87" s="17">
        <f>C57+C62+C75+C84+C86</f>
        <v>48176.07</v>
      </c>
      <c r="D87" s="8"/>
    </row>
    <row r="88" spans="1:4" ht="12.75" x14ac:dyDescent="0.2">
      <c r="A88" s="5" t="s">
        <v>7</v>
      </c>
      <c r="B88" s="5" t="s">
        <v>70</v>
      </c>
      <c r="C88" s="14">
        <v>-17598</v>
      </c>
    </row>
    <row r="89" spans="1:4" ht="12.75" x14ac:dyDescent="0.2">
      <c r="A89" s="1" t="s">
        <v>7</v>
      </c>
      <c r="B89" s="1" t="s">
        <v>71</v>
      </c>
      <c r="C89" s="18">
        <v>-13197.01</v>
      </c>
    </row>
    <row r="90" spans="1:4" ht="12.75" x14ac:dyDescent="0.2">
      <c r="A90" s="5" t="s">
        <v>7</v>
      </c>
      <c r="B90" s="5" t="s">
        <v>72</v>
      </c>
      <c r="C90" s="14">
        <v>-17998</v>
      </c>
    </row>
    <row r="91" spans="1:4" ht="12.75" x14ac:dyDescent="0.2">
      <c r="A91" s="5" t="s">
        <v>7</v>
      </c>
      <c r="B91" s="5" t="s">
        <v>73</v>
      </c>
      <c r="C91" s="14">
        <v>-17548</v>
      </c>
    </row>
    <row r="92" spans="1:4" ht="12.75" x14ac:dyDescent="0.2">
      <c r="A92" s="1" t="s">
        <v>7</v>
      </c>
      <c r="B92" s="1" t="s">
        <v>74</v>
      </c>
      <c r="C92" s="18">
        <v>-14998</v>
      </c>
    </row>
    <row r="93" spans="1:4" ht="12.75" x14ac:dyDescent="0.2">
      <c r="A93" s="5"/>
      <c r="B93" s="3" t="s">
        <v>7</v>
      </c>
      <c r="C93" s="15">
        <f>SUM(C88:C92)</f>
        <v>-81339.010000000009</v>
      </c>
    </row>
    <row r="94" spans="1:4" ht="12.75" x14ac:dyDescent="0.2">
      <c r="A94" s="2" t="s">
        <v>75</v>
      </c>
      <c r="B94" s="2"/>
      <c r="C94" s="17">
        <f>C93</f>
        <v>-81339.010000000009</v>
      </c>
    </row>
    <row r="95" spans="1:4" ht="12.75" x14ac:dyDescent="0.2">
      <c r="A95" s="5" t="s">
        <v>7</v>
      </c>
      <c r="B95" s="5" t="s">
        <v>76</v>
      </c>
      <c r="C95" s="14">
        <v>2637</v>
      </c>
    </row>
    <row r="96" spans="1:4" x14ac:dyDescent="0.2">
      <c r="B96" s="11" t="s">
        <v>7</v>
      </c>
      <c r="C96" s="16">
        <v>2637</v>
      </c>
    </row>
    <row r="97" spans="1:3" ht="12.75" x14ac:dyDescent="0.2">
      <c r="A97" s="5" t="s">
        <v>9</v>
      </c>
      <c r="B97" s="5" t="s">
        <v>77</v>
      </c>
      <c r="C97" s="14">
        <v>397</v>
      </c>
    </row>
    <row r="98" spans="1:3" ht="12.75" x14ac:dyDescent="0.2">
      <c r="A98" s="5" t="s">
        <v>9</v>
      </c>
      <c r="B98" s="5" t="s">
        <v>78</v>
      </c>
      <c r="C98" s="14">
        <v>615.5</v>
      </c>
    </row>
    <row r="99" spans="1:3" ht="12.75" x14ac:dyDescent="0.2">
      <c r="A99" s="5" t="s">
        <v>9</v>
      </c>
      <c r="B99" s="5" t="s">
        <v>79</v>
      </c>
      <c r="C99" s="14">
        <v>445</v>
      </c>
    </row>
    <row r="100" spans="1:3" x14ac:dyDescent="0.2">
      <c r="B100" s="3" t="s">
        <v>9</v>
      </c>
      <c r="C100" s="16">
        <f>SUM(C97:C99)</f>
        <v>1457.5</v>
      </c>
    </row>
    <row r="101" spans="1:3" ht="12.75" x14ac:dyDescent="0.2">
      <c r="A101" s="5" t="s">
        <v>11</v>
      </c>
      <c r="B101" s="5" t="s">
        <v>80</v>
      </c>
      <c r="C101" s="14">
        <v>1839.86</v>
      </c>
    </row>
    <row r="102" spans="1:3" ht="12.75" x14ac:dyDescent="0.2">
      <c r="A102" s="5" t="s">
        <v>11</v>
      </c>
      <c r="B102" s="5" t="s">
        <v>81</v>
      </c>
      <c r="C102" s="14">
        <v>728.65</v>
      </c>
    </row>
    <row r="103" spans="1:3" ht="12.75" x14ac:dyDescent="0.2">
      <c r="A103" s="5" t="s">
        <v>11</v>
      </c>
      <c r="B103" s="5" t="s">
        <v>82</v>
      </c>
      <c r="C103" s="14">
        <v>1080.8900000000001</v>
      </c>
    </row>
    <row r="104" spans="1:3" ht="12.75" x14ac:dyDescent="0.2">
      <c r="A104" s="5" t="s">
        <v>11</v>
      </c>
      <c r="B104" s="5" t="s">
        <v>83</v>
      </c>
      <c r="C104" s="14">
        <v>290</v>
      </c>
    </row>
    <row r="105" spans="1:3" ht="12.75" x14ac:dyDescent="0.2">
      <c r="A105" s="5" t="s">
        <v>11</v>
      </c>
      <c r="B105" s="5" t="s">
        <v>84</v>
      </c>
      <c r="C105" s="14">
        <v>2000</v>
      </c>
    </row>
    <row r="106" spans="1:3" ht="12.75" x14ac:dyDescent="0.2">
      <c r="A106" s="5" t="s">
        <v>11</v>
      </c>
      <c r="B106" s="5" t="s">
        <v>85</v>
      </c>
      <c r="C106" s="14">
        <v>2000</v>
      </c>
    </row>
    <row r="107" spans="1:3" ht="12.75" x14ac:dyDescent="0.2">
      <c r="A107" s="5" t="s">
        <v>11</v>
      </c>
      <c r="B107" s="5" t="s">
        <v>86</v>
      </c>
      <c r="C107" s="14">
        <v>2000</v>
      </c>
    </row>
    <row r="108" spans="1:3" ht="12.75" x14ac:dyDescent="0.2">
      <c r="A108" s="5" t="s">
        <v>11</v>
      </c>
      <c r="B108" s="5" t="s">
        <v>87</v>
      </c>
      <c r="C108" s="14">
        <v>2000</v>
      </c>
    </row>
    <row r="109" spans="1:3" ht="12.75" x14ac:dyDescent="0.2">
      <c r="A109" s="5" t="s">
        <v>11</v>
      </c>
      <c r="B109" s="5" t="s">
        <v>88</v>
      </c>
      <c r="C109" s="14">
        <v>706.5</v>
      </c>
    </row>
    <row r="110" spans="1:3" ht="12.75" x14ac:dyDescent="0.2">
      <c r="A110" s="5" t="s">
        <v>11</v>
      </c>
      <c r="B110" s="5" t="s">
        <v>89</v>
      </c>
      <c r="C110" s="14">
        <v>7800</v>
      </c>
    </row>
    <row r="111" spans="1:3" ht="12.75" x14ac:dyDescent="0.2">
      <c r="A111" s="5" t="s">
        <v>11</v>
      </c>
      <c r="B111" s="5" t="s">
        <v>90</v>
      </c>
      <c r="C111" s="14">
        <v>2000</v>
      </c>
    </row>
    <row r="112" spans="1:3" ht="12.75" x14ac:dyDescent="0.2">
      <c r="A112" s="5" t="s">
        <v>11</v>
      </c>
      <c r="B112" s="5" t="s">
        <v>91</v>
      </c>
      <c r="C112" s="14">
        <v>1500</v>
      </c>
    </row>
    <row r="113" spans="1:3" ht="12.75" x14ac:dyDescent="0.2">
      <c r="A113" s="5" t="s">
        <v>11</v>
      </c>
      <c r="B113" s="5" t="s">
        <v>92</v>
      </c>
      <c r="C113" s="14">
        <v>1200</v>
      </c>
    </row>
    <row r="114" spans="1:3" ht="12.75" x14ac:dyDescent="0.2">
      <c r="A114" s="5" t="s">
        <v>11</v>
      </c>
      <c r="B114" s="5" t="s">
        <v>93</v>
      </c>
      <c r="C114" s="14">
        <v>1200</v>
      </c>
    </row>
    <row r="115" spans="1:3" ht="12.75" x14ac:dyDescent="0.2">
      <c r="A115" s="5" t="s">
        <v>11</v>
      </c>
      <c r="B115" s="5" t="s">
        <v>94</v>
      </c>
      <c r="C115" s="14">
        <v>897</v>
      </c>
    </row>
    <row r="116" spans="1:3" ht="12.75" x14ac:dyDescent="0.2">
      <c r="A116" s="5" t="s">
        <v>11</v>
      </c>
      <c r="B116" s="5" t="s">
        <v>95</v>
      </c>
      <c r="C116" s="14">
        <v>526.9</v>
      </c>
    </row>
    <row r="117" spans="1:3" ht="12.75" x14ac:dyDescent="0.2">
      <c r="A117" s="5" t="s">
        <v>11</v>
      </c>
      <c r="B117" s="5" t="s">
        <v>96</v>
      </c>
      <c r="C117" s="14">
        <v>527.64</v>
      </c>
    </row>
    <row r="118" spans="1:3" x14ac:dyDescent="0.2">
      <c r="B118" s="3" t="s">
        <v>11</v>
      </c>
      <c r="C118" s="16">
        <f>SUM(C101:C117)</f>
        <v>28297.440000000002</v>
      </c>
    </row>
    <row r="119" spans="1:3" ht="12.75" x14ac:dyDescent="0.2">
      <c r="A119" s="5" t="s">
        <v>14</v>
      </c>
      <c r="B119" s="5" t="s">
        <v>97</v>
      </c>
      <c r="C119" s="14">
        <v>4047</v>
      </c>
    </row>
    <row r="120" spans="1:3" ht="12.75" x14ac:dyDescent="0.2">
      <c r="A120" s="5" t="s">
        <v>14</v>
      </c>
      <c r="B120" s="5" t="s">
        <v>98</v>
      </c>
      <c r="C120" s="14">
        <v>3500</v>
      </c>
    </row>
    <row r="121" spans="1:3" x14ac:dyDescent="0.2">
      <c r="B121" s="11" t="s">
        <v>14</v>
      </c>
      <c r="C121" s="16">
        <f>SUM(C119:C120)</f>
        <v>7547</v>
      </c>
    </row>
    <row r="122" spans="1:3" ht="12.75" x14ac:dyDescent="0.2">
      <c r="A122" s="5" t="s">
        <v>25</v>
      </c>
      <c r="B122" s="5" t="s">
        <v>99</v>
      </c>
      <c r="C122" s="14">
        <v>2364</v>
      </c>
    </row>
    <row r="123" spans="1:3" x14ac:dyDescent="0.2">
      <c r="B123" s="3" t="s">
        <v>25</v>
      </c>
      <c r="C123" s="15">
        <v>2364</v>
      </c>
    </row>
    <row r="124" spans="1:3" ht="12.75" x14ac:dyDescent="0.2">
      <c r="A124" s="5" t="s">
        <v>67</v>
      </c>
      <c r="B124" s="5" t="s">
        <v>100</v>
      </c>
      <c r="C124" s="14">
        <v>1499.88</v>
      </c>
    </row>
    <row r="125" spans="1:3" x14ac:dyDescent="0.2">
      <c r="B125" s="3" t="s">
        <v>67</v>
      </c>
      <c r="C125" s="16">
        <v>1499.88</v>
      </c>
    </row>
    <row r="126" spans="1:3" ht="12.75" x14ac:dyDescent="0.2">
      <c r="A126" s="5" t="s">
        <v>27</v>
      </c>
      <c r="B126" s="5" t="s">
        <v>101</v>
      </c>
      <c r="C126" s="14">
        <v>11368</v>
      </c>
    </row>
    <row r="127" spans="1:3" ht="12.75" x14ac:dyDescent="0.2">
      <c r="A127" s="5" t="s">
        <v>27</v>
      </c>
      <c r="B127" s="5" t="s">
        <v>102</v>
      </c>
      <c r="C127" s="14">
        <v>1278.6300000000001</v>
      </c>
    </row>
    <row r="128" spans="1:3" ht="12.75" x14ac:dyDescent="0.2">
      <c r="A128" s="5" t="s">
        <v>27</v>
      </c>
      <c r="B128" s="5" t="s">
        <v>103</v>
      </c>
      <c r="C128" s="14">
        <v>6000</v>
      </c>
    </row>
    <row r="129" spans="1:3" ht="12.75" x14ac:dyDescent="0.2">
      <c r="A129" s="5" t="s">
        <v>27</v>
      </c>
      <c r="B129" s="5" t="s">
        <v>104</v>
      </c>
      <c r="C129" s="14">
        <v>8000</v>
      </c>
    </row>
    <row r="130" spans="1:3" ht="12.75" x14ac:dyDescent="0.2">
      <c r="A130" s="5" t="s">
        <v>27</v>
      </c>
      <c r="B130" s="5" t="s">
        <v>105</v>
      </c>
      <c r="C130" s="14">
        <v>8000</v>
      </c>
    </row>
    <row r="131" spans="1:3" x14ac:dyDescent="0.2">
      <c r="B131" s="11" t="s">
        <v>27</v>
      </c>
      <c r="C131" s="16">
        <f>SUM(C126:C130)</f>
        <v>34646.630000000005</v>
      </c>
    </row>
    <row r="132" spans="1:3" ht="12.75" x14ac:dyDescent="0.2">
      <c r="A132" s="5" t="s">
        <v>39</v>
      </c>
      <c r="B132" s="5" t="s">
        <v>106</v>
      </c>
      <c r="C132" s="14">
        <v>3000</v>
      </c>
    </row>
    <row r="133" spans="1:3" x14ac:dyDescent="0.2">
      <c r="B133" s="11" t="s">
        <v>39</v>
      </c>
      <c r="C133" s="15">
        <v>3000</v>
      </c>
    </row>
    <row r="134" spans="1:3" ht="12.75" x14ac:dyDescent="0.2">
      <c r="A134" s="5" t="s">
        <v>107</v>
      </c>
      <c r="B134" s="5" t="s">
        <v>108</v>
      </c>
      <c r="C134" s="14">
        <v>4000</v>
      </c>
    </row>
    <row r="135" spans="1:3" ht="12.75" x14ac:dyDescent="0.2">
      <c r="A135" s="5"/>
      <c r="B135" s="11" t="s">
        <v>107</v>
      </c>
      <c r="C135" s="15">
        <v>4000</v>
      </c>
    </row>
    <row r="136" spans="1:3" ht="12.75" x14ac:dyDescent="0.2">
      <c r="A136" s="2" t="s">
        <v>109</v>
      </c>
      <c r="B136" s="2"/>
      <c r="C136" s="17">
        <f>C96+C100+C118+C121+C123+C125+C131+C133+C135</f>
        <v>85449.450000000012</v>
      </c>
    </row>
    <row r="137" spans="1:3" ht="12.75" x14ac:dyDescent="0.2">
      <c r="A137" s="5" t="s">
        <v>7</v>
      </c>
      <c r="B137" s="5" t="s">
        <v>110</v>
      </c>
      <c r="C137" s="14">
        <v>6299</v>
      </c>
    </row>
    <row r="138" spans="1:3" x14ac:dyDescent="0.2">
      <c r="B138" s="11" t="s">
        <v>7</v>
      </c>
      <c r="C138" s="15">
        <v>6299</v>
      </c>
    </row>
    <row r="139" spans="1:3" ht="12.75" x14ac:dyDescent="0.2">
      <c r="A139" s="5" t="s">
        <v>20</v>
      </c>
      <c r="B139" s="5" t="s">
        <v>111</v>
      </c>
      <c r="C139" s="14">
        <v>20623.990000000002</v>
      </c>
    </row>
    <row r="140" spans="1:3" x14ac:dyDescent="0.2">
      <c r="B140" s="11" t="s">
        <v>20</v>
      </c>
      <c r="C140" s="15">
        <v>20623.990000000002</v>
      </c>
    </row>
    <row r="141" spans="1:3" ht="12.75" x14ac:dyDescent="0.2">
      <c r="A141" s="5" t="s">
        <v>9</v>
      </c>
      <c r="B141" s="5" t="s">
        <v>112</v>
      </c>
      <c r="C141" s="14">
        <v>10000</v>
      </c>
    </row>
    <row r="142" spans="1:3" x14ac:dyDescent="0.2">
      <c r="B142" s="11" t="s">
        <v>9</v>
      </c>
      <c r="C142" s="15">
        <v>10000</v>
      </c>
    </row>
    <row r="143" spans="1:3" ht="12.75" x14ac:dyDescent="0.2">
      <c r="A143" s="5" t="s">
        <v>11</v>
      </c>
      <c r="B143" s="5" t="s">
        <v>113</v>
      </c>
      <c r="C143" s="14">
        <v>4998</v>
      </c>
    </row>
    <row r="144" spans="1:3" ht="12.75" x14ac:dyDescent="0.2">
      <c r="A144" s="5" t="s">
        <v>11</v>
      </c>
      <c r="B144" s="5" t="s">
        <v>114</v>
      </c>
      <c r="C144" s="14">
        <v>1900</v>
      </c>
    </row>
    <row r="145" spans="1:4" ht="12.75" x14ac:dyDescent="0.2">
      <c r="A145" s="5" t="s">
        <v>11</v>
      </c>
      <c r="B145" s="5" t="s">
        <v>115</v>
      </c>
      <c r="C145" s="14">
        <v>2372</v>
      </c>
    </row>
    <row r="146" spans="1:4" ht="12.75" x14ac:dyDescent="0.2">
      <c r="A146" s="5" t="s">
        <v>11</v>
      </c>
      <c r="B146" s="5" t="s">
        <v>116</v>
      </c>
      <c r="C146" s="14">
        <v>1067.8699999999999</v>
      </c>
    </row>
    <row r="147" spans="1:4" ht="12.75" x14ac:dyDescent="0.2">
      <c r="A147" s="5" t="s">
        <v>11</v>
      </c>
      <c r="B147" s="5" t="s">
        <v>117</v>
      </c>
      <c r="C147" s="14">
        <v>1349</v>
      </c>
    </row>
    <row r="148" spans="1:4" ht="12.75" x14ac:dyDescent="0.2">
      <c r="A148" s="5" t="s">
        <v>11</v>
      </c>
      <c r="B148" s="5" t="s">
        <v>118</v>
      </c>
      <c r="C148" s="14">
        <v>880</v>
      </c>
    </row>
    <row r="149" spans="1:4" ht="12.75" x14ac:dyDescent="0.2">
      <c r="A149" s="5" t="s">
        <v>11</v>
      </c>
      <c r="B149" s="5" t="s">
        <v>119</v>
      </c>
      <c r="C149" s="14">
        <v>500</v>
      </c>
    </row>
    <row r="150" spans="1:4" ht="12.75" x14ac:dyDescent="0.2">
      <c r="A150" s="5" t="s">
        <v>11</v>
      </c>
      <c r="B150" s="5" t="s">
        <v>120</v>
      </c>
      <c r="C150" s="14">
        <v>1924.47</v>
      </c>
    </row>
    <row r="151" spans="1:4" x14ac:dyDescent="0.2">
      <c r="B151" s="11" t="s">
        <v>11</v>
      </c>
      <c r="C151" s="16">
        <f>SUM(C143:C150)</f>
        <v>14991.339999999998</v>
      </c>
    </row>
    <row r="152" spans="1:4" ht="12.75" x14ac:dyDescent="0.2">
      <c r="A152" s="5" t="s">
        <v>14</v>
      </c>
      <c r="B152" s="5" t="s">
        <v>121</v>
      </c>
      <c r="C152" s="14">
        <v>7064.7</v>
      </c>
      <c r="D152" s="8"/>
    </row>
    <row r="153" spans="1:4" ht="12.75" x14ac:dyDescent="0.2">
      <c r="A153" s="5" t="s">
        <v>14</v>
      </c>
      <c r="B153" s="5" t="s">
        <v>122</v>
      </c>
      <c r="C153" s="14">
        <v>8000</v>
      </c>
    </row>
    <row r="154" spans="1:4" ht="12.75" x14ac:dyDescent="0.2">
      <c r="A154" s="5" t="s">
        <v>14</v>
      </c>
      <c r="B154" s="5" t="s">
        <v>123</v>
      </c>
      <c r="C154" s="14">
        <v>4334</v>
      </c>
    </row>
    <row r="155" spans="1:4" ht="12.75" x14ac:dyDescent="0.2">
      <c r="A155" s="1" t="s">
        <v>14</v>
      </c>
      <c r="B155" s="1" t="s">
        <v>10</v>
      </c>
      <c r="C155" s="18">
        <v>8695.2999999999993</v>
      </c>
    </row>
    <row r="156" spans="1:4" x14ac:dyDescent="0.2">
      <c r="B156" s="3" t="s">
        <v>14</v>
      </c>
      <c r="C156" s="16">
        <f>SUM(C152:C155)</f>
        <v>28094</v>
      </c>
    </row>
    <row r="157" spans="1:4" ht="12.75" x14ac:dyDescent="0.2">
      <c r="A157" s="1" t="s">
        <v>25</v>
      </c>
      <c r="B157" s="1" t="s">
        <v>124</v>
      </c>
      <c r="C157" s="18">
        <v>6472.8</v>
      </c>
    </row>
    <row r="158" spans="1:4" x14ac:dyDescent="0.2">
      <c r="B158" s="3" t="s">
        <v>25</v>
      </c>
      <c r="C158" s="16">
        <v>6472.8</v>
      </c>
    </row>
    <row r="159" spans="1:4" ht="12.75" x14ac:dyDescent="0.2">
      <c r="A159" s="5" t="s">
        <v>125</v>
      </c>
      <c r="B159" s="5" t="s">
        <v>126</v>
      </c>
      <c r="C159" s="14">
        <v>20000</v>
      </c>
    </row>
    <row r="160" spans="1:4" x14ac:dyDescent="0.2">
      <c r="B160" s="3" t="s">
        <v>125</v>
      </c>
      <c r="C160" s="15">
        <v>20000</v>
      </c>
    </row>
    <row r="161" spans="1:4" ht="12.75" x14ac:dyDescent="0.2">
      <c r="A161" s="1" t="s">
        <v>127</v>
      </c>
      <c r="B161" s="1" t="s">
        <v>128</v>
      </c>
      <c r="C161" s="18">
        <v>50000</v>
      </c>
    </row>
    <row r="162" spans="1:4" ht="12.75" x14ac:dyDescent="0.2">
      <c r="A162" s="5"/>
      <c r="B162" s="3" t="s">
        <v>127</v>
      </c>
      <c r="C162" s="16">
        <v>50000</v>
      </c>
    </row>
    <row r="163" spans="1:4" ht="12.75" x14ac:dyDescent="0.2">
      <c r="A163" s="2" t="s">
        <v>129</v>
      </c>
      <c r="B163" s="2"/>
      <c r="C163" s="17">
        <f>C138+C140+C142+C151+C156+C158+C160+C162</f>
        <v>156481.13</v>
      </c>
      <c r="D163" s="8"/>
    </row>
    <row r="164" spans="1:4" ht="12.75" x14ac:dyDescent="0.2">
      <c r="A164" s="5" t="s">
        <v>11</v>
      </c>
      <c r="B164" s="5" t="s">
        <v>130</v>
      </c>
      <c r="C164" s="14">
        <v>2499</v>
      </c>
    </row>
    <row r="165" spans="1:4" ht="12.75" x14ac:dyDescent="0.2">
      <c r="A165" s="5" t="s">
        <v>11</v>
      </c>
      <c r="B165" s="5" t="s">
        <v>131</v>
      </c>
      <c r="C165" s="14">
        <v>8443</v>
      </c>
    </row>
    <row r="166" spans="1:4" ht="12.75" x14ac:dyDescent="0.2">
      <c r="A166" s="5" t="s">
        <v>11</v>
      </c>
      <c r="B166" s="5" t="s">
        <v>132</v>
      </c>
      <c r="C166" s="14">
        <v>5966.52</v>
      </c>
    </row>
    <row r="167" spans="1:4" ht="12.75" x14ac:dyDescent="0.2">
      <c r="A167" s="5" t="s">
        <v>11</v>
      </c>
      <c r="B167" s="5" t="s">
        <v>133</v>
      </c>
      <c r="C167" s="14">
        <v>8258</v>
      </c>
    </row>
    <row r="168" spans="1:4" x14ac:dyDescent="0.2">
      <c r="B168" s="11" t="s">
        <v>11</v>
      </c>
      <c r="C168" s="16">
        <f>SUM(C164:C167)</f>
        <v>25166.52</v>
      </c>
    </row>
    <row r="169" spans="1:4" ht="12.75" x14ac:dyDescent="0.2">
      <c r="A169" s="5" t="s">
        <v>14</v>
      </c>
      <c r="B169" s="5" t="s">
        <v>10</v>
      </c>
      <c r="C169" s="14">
        <v>52000</v>
      </c>
    </row>
    <row r="170" spans="1:4" ht="12.75" x14ac:dyDescent="0.2">
      <c r="A170" s="5" t="s">
        <v>14</v>
      </c>
      <c r="B170" s="5" t="s">
        <v>134</v>
      </c>
      <c r="C170" s="14">
        <v>1013.72</v>
      </c>
    </row>
    <row r="171" spans="1:4" ht="12.75" x14ac:dyDescent="0.2">
      <c r="A171" s="5" t="s">
        <v>14</v>
      </c>
      <c r="B171" s="5" t="s">
        <v>10</v>
      </c>
      <c r="C171" s="14">
        <v>58500.02</v>
      </c>
    </row>
    <row r="172" spans="1:4" x14ac:dyDescent="0.2">
      <c r="B172" s="11" t="s">
        <v>14</v>
      </c>
      <c r="C172" s="16">
        <f>SUM(C169:C171)</f>
        <v>111513.73999999999</v>
      </c>
    </row>
    <row r="173" spans="1:4" ht="12.75" x14ac:dyDescent="0.2">
      <c r="A173" s="5" t="s">
        <v>25</v>
      </c>
      <c r="B173" s="5" t="s">
        <v>135</v>
      </c>
      <c r="C173" s="14">
        <v>3828</v>
      </c>
    </row>
    <row r="174" spans="1:4" ht="12.75" x14ac:dyDescent="0.2">
      <c r="A174" s="5" t="s">
        <v>25</v>
      </c>
      <c r="B174" s="5" t="s">
        <v>136</v>
      </c>
      <c r="C174" s="14">
        <v>1500</v>
      </c>
    </row>
    <row r="175" spans="1:4" x14ac:dyDescent="0.2">
      <c r="B175" s="11" t="s">
        <v>25</v>
      </c>
      <c r="C175" s="16">
        <f>SUM(C173:C174)</f>
        <v>5328</v>
      </c>
    </row>
    <row r="176" spans="1:4" ht="12.75" x14ac:dyDescent="0.2">
      <c r="A176" s="5" t="s">
        <v>125</v>
      </c>
      <c r="B176" s="5" t="s">
        <v>137</v>
      </c>
      <c r="C176" s="14">
        <v>2500</v>
      </c>
    </row>
    <row r="177" spans="1:4" x14ac:dyDescent="0.2">
      <c r="B177" s="11" t="s">
        <v>125</v>
      </c>
      <c r="C177" s="15">
        <v>2500</v>
      </c>
    </row>
    <row r="178" spans="1:4" ht="12.75" x14ac:dyDescent="0.2">
      <c r="A178" s="5" t="s">
        <v>27</v>
      </c>
      <c r="B178" s="5" t="s">
        <v>138</v>
      </c>
      <c r="C178" s="14">
        <v>3999</v>
      </c>
    </row>
    <row r="179" spans="1:4" ht="12.75" x14ac:dyDescent="0.2">
      <c r="A179" s="5"/>
      <c r="B179" s="11" t="s">
        <v>27</v>
      </c>
      <c r="C179" s="15">
        <v>3999</v>
      </c>
    </row>
    <row r="180" spans="1:4" ht="12.75" x14ac:dyDescent="0.2">
      <c r="A180" s="2" t="s">
        <v>139</v>
      </c>
      <c r="B180" s="2"/>
      <c r="C180" s="17">
        <f>C168+C172+C175+C177+C179</f>
        <v>148507.25999999998</v>
      </c>
      <c r="D180" s="8"/>
    </row>
    <row r="181" spans="1:4" ht="12.75" x14ac:dyDescent="0.2">
      <c r="A181" s="5" t="s">
        <v>20</v>
      </c>
      <c r="B181" s="5" t="s">
        <v>10</v>
      </c>
      <c r="C181" s="14">
        <v>9280</v>
      </c>
    </row>
    <row r="182" spans="1:4" x14ac:dyDescent="0.2">
      <c r="B182" s="11" t="s">
        <v>20</v>
      </c>
      <c r="C182" s="15">
        <v>9280</v>
      </c>
    </row>
    <row r="183" spans="1:4" ht="12.75" x14ac:dyDescent="0.2">
      <c r="A183" s="1" t="s">
        <v>9</v>
      </c>
      <c r="B183" s="1" t="s">
        <v>10</v>
      </c>
      <c r="C183" s="18">
        <v>34062</v>
      </c>
    </row>
    <row r="184" spans="1:4" ht="12.75" x14ac:dyDescent="0.2">
      <c r="A184" s="5" t="s">
        <v>9</v>
      </c>
      <c r="B184" s="5" t="s">
        <v>10</v>
      </c>
      <c r="C184" s="14">
        <v>14879.1</v>
      </c>
    </row>
    <row r="185" spans="1:4" x14ac:dyDescent="0.2">
      <c r="B185" s="11" t="s">
        <v>9</v>
      </c>
      <c r="C185" s="16">
        <f>SUM(C183:C184)</f>
        <v>48941.1</v>
      </c>
    </row>
    <row r="186" spans="1:4" ht="12.75" x14ac:dyDescent="0.2">
      <c r="A186" s="1" t="s">
        <v>11</v>
      </c>
      <c r="B186" s="1" t="s">
        <v>140</v>
      </c>
      <c r="C186" s="18">
        <v>9985</v>
      </c>
    </row>
    <row r="187" spans="1:4" ht="12.75" x14ac:dyDescent="0.2">
      <c r="A187" s="5" t="s">
        <v>11</v>
      </c>
      <c r="B187" s="5" t="s">
        <v>10</v>
      </c>
      <c r="C187" s="14">
        <v>4149.9799999999996</v>
      </c>
    </row>
    <row r="188" spans="1:4" ht="12.75" x14ac:dyDescent="0.2">
      <c r="A188" s="5" t="s">
        <v>11</v>
      </c>
      <c r="B188" s="5" t="s">
        <v>10</v>
      </c>
      <c r="C188" s="14">
        <v>11600</v>
      </c>
    </row>
    <row r="189" spans="1:4" ht="12.75" x14ac:dyDescent="0.2">
      <c r="A189" s="5" t="s">
        <v>11</v>
      </c>
      <c r="B189" s="5" t="s">
        <v>141</v>
      </c>
      <c r="C189" s="14">
        <v>500</v>
      </c>
    </row>
    <row r="190" spans="1:4" x14ac:dyDescent="0.2">
      <c r="B190" s="11" t="s">
        <v>11</v>
      </c>
      <c r="C190" s="16">
        <f>SUM(C186:C189)</f>
        <v>26234.98</v>
      </c>
    </row>
    <row r="191" spans="1:4" ht="12.75" x14ac:dyDescent="0.2">
      <c r="A191" s="1" t="s">
        <v>27</v>
      </c>
      <c r="B191" s="1" t="s">
        <v>142</v>
      </c>
      <c r="C191" s="18">
        <v>754</v>
      </c>
    </row>
    <row r="192" spans="1:4" ht="12.75" x14ac:dyDescent="0.2">
      <c r="A192" s="5" t="s">
        <v>27</v>
      </c>
      <c r="B192" s="5" t="s">
        <v>143</v>
      </c>
      <c r="C192" s="14">
        <v>858</v>
      </c>
    </row>
    <row r="193" spans="1:3" ht="12.75" x14ac:dyDescent="0.2">
      <c r="A193" s="5" t="s">
        <v>27</v>
      </c>
      <c r="B193" s="5" t="s">
        <v>144</v>
      </c>
      <c r="C193" s="14">
        <v>2000</v>
      </c>
    </row>
    <row r="194" spans="1:3" ht="12.75" x14ac:dyDescent="0.2">
      <c r="A194" s="5"/>
      <c r="B194" s="11" t="s">
        <v>27</v>
      </c>
      <c r="C194" s="15">
        <f>SUM(C191:C193)</f>
        <v>3612</v>
      </c>
    </row>
    <row r="195" spans="1:3" ht="12.75" x14ac:dyDescent="0.2">
      <c r="A195" s="2" t="s">
        <v>145</v>
      </c>
      <c r="B195" s="2"/>
      <c r="C195" s="17">
        <f>C182+C185+C190+C194</f>
        <v>88068.08</v>
      </c>
    </row>
    <row r="196" spans="1:3" ht="12.75" x14ac:dyDescent="0.2">
      <c r="A196" s="5" t="s">
        <v>9</v>
      </c>
      <c r="B196" s="5" t="s">
        <v>146</v>
      </c>
      <c r="C196" s="14">
        <v>2000</v>
      </c>
    </row>
    <row r="197" spans="1:3" ht="12.75" x14ac:dyDescent="0.2">
      <c r="A197" s="5" t="s">
        <v>9</v>
      </c>
      <c r="B197" s="5" t="s">
        <v>147</v>
      </c>
      <c r="C197" s="14">
        <v>4000</v>
      </c>
    </row>
    <row r="198" spans="1:3" x14ac:dyDescent="0.2">
      <c r="B198" s="11" t="s">
        <v>9</v>
      </c>
      <c r="C198" s="16">
        <f>SUM(C196:C197)</f>
        <v>6000</v>
      </c>
    </row>
    <row r="199" spans="1:3" ht="12.75" x14ac:dyDescent="0.2">
      <c r="A199" s="5" t="s">
        <v>11</v>
      </c>
      <c r="B199" s="5" t="s">
        <v>148</v>
      </c>
      <c r="C199" s="14">
        <v>1774.8</v>
      </c>
    </row>
    <row r="200" spans="1:3" x14ac:dyDescent="0.2">
      <c r="B200" s="11" t="s">
        <v>11</v>
      </c>
      <c r="C200" s="15">
        <v>1774.8</v>
      </c>
    </row>
    <row r="201" spans="1:3" ht="12.75" x14ac:dyDescent="0.2">
      <c r="A201" s="5" t="s">
        <v>25</v>
      </c>
      <c r="B201" s="5" t="s">
        <v>149</v>
      </c>
      <c r="C201" s="14">
        <v>5220</v>
      </c>
    </row>
    <row r="202" spans="1:3" x14ac:dyDescent="0.2">
      <c r="B202" s="11" t="s">
        <v>25</v>
      </c>
      <c r="C202" s="15">
        <v>5220</v>
      </c>
    </row>
    <row r="203" spans="1:3" ht="12.75" x14ac:dyDescent="0.2">
      <c r="A203" s="5" t="s">
        <v>27</v>
      </c>
      <c r="B203" s="5" t="s">
        <v>150</v>
      </c>
      <c r="C203" s="14">
        <v>2500</v>
      </c>
    </row>
    <row r="204" spans="1:3" ht="12.75" x14ac:dyDescent="0.2">
      <c r="A204" s="5" t="s">
        <v>27</v>
      </c>
      <c r="B204" s="5" t="s">
        <v>151</v>
      </c>
      <c r="C204" s="14">
        <v>800</v>
      </c>
    </row>
    <row r="205" spans="1:3" ht="12.75" x14ac:dyDescent="0.2">
      <c r="A205" s="5" t="s">
        <v>27</v>
      </c>
      <c r="B205" s="5" t="s">
        <v>152</v>
      </c>
      <c r="C205" s="14">
        <v>7308</v>
      </c>
    </row>
    <row r="206" spans="1:3" ht="12.75" x14ac:dyDescent="0.2">
      <c r="A206" s="5"/>
      <c r="B206" s="11" t="s">
        <v>27</v>
      </c>
      <c r="C206" s="15">
        <f>SUM(C203:C205)</f>
        <v>10608</v>
      </c>
    </row>
    <row r="207" spans="1:3" ht="12.75" x14ac:dyDescent="0.2">
      <c r="A207" s="2" t="s">
        <v>153</v>
      </c>
      <c r="B207" s="2"/>
      <c r="C207" s="17">
        <f>C198+C200+C202+C206</f>
        <v>23602.799999999999</v>
      </c>
    </row>
    <row r="208" spans="1:3" ht="12.75" x14ac:dyDescent="0.2">
      <c r="A208" s="5" t="s">
        <v>7</v>
      </c>
      <c r="B208" s="5" t="s">
        <v>154</v>
      </c>
      <c r="C208" s="14">
        <v>4150</v>
      </c>
    </row>
    <row r="209" spans="1:3" x14ac:dyDescent="0.2">
      <c r="B209" s="11" t="s">
        <v>7</v>
      </c>
      <c r="C209" s="15">
        <v>4150</v>
      </c>
    </row>
    <row r="210" spans="1:3" ht="12.75" x14ac:dyDescent="0.2">
      <c r="A210" s="5" t="s">
        <v>11</v>
      </c>
      <c r="B210" s="5" t="s">
        <v>155</v>
      </c>
      <c r="C210" s="14">
        <v>2145</v>
      </c>
    </row>
    <row r="211" spans="1:3" ht="12.75" x14ac:dyDescent="0.2">
      <c r="A211" s="5" t="s">
        <v>11</v>
      </c>
      <c r="B211" s="5" t="s">
        <v>156</v>
      </c>
      <c r="C211" s="14">
        <v>2800</v>
      </c>
    </row>
    <row r="212" spans="1:3" ht="12.75" x14ac:dyDescent="0.2">
      <c r="A212" s="5" t="s">
        <v>11</v>
      </c>
      <c r="B212" s="5" t="s">
        <v>157</v>
      </c>
      <c r="C212" s="14">
        <v>1636</v>
      </c>
    </row>
    <row r="213" spans="1:3" ht="12.75" x14ac:dyDescent="0.2">
      <c r="A213" s="5" t="s">
        <v>11</v>
      </c>
      <c r="B213" s="5" t="s">
        <v>158</v>
      </c>
      <c r="C213" s="14">
        <v>8595</v>
      </c>
    </row>
    <row r="214" spans="1:3" ht="12.75" x14ac:dyDescent="0.2">
      <c r="A214" s="5" t="s">
        <v>11</v>
      </c>
      <c r="B214" s="5" t="s">
        <v>159</v>
      </c>
      <c r="C214" s="14">
        <v>2156.5</v>
      </c>
    </row>
    <row r="215" spans="1:3" ht="12.75" x14ac:dyDescent="0.2">
      <c r="A215" s="5" t="s">
        <v>11</v>
      </c>
      <c r="B215" s="5" t="s">
        <v>160</v>
      </c>
      <c r="C215" s="14">
        <v>457.5</v>
      </c>
    </row>
    <row r="216" spans="1:3" ht="12.75" x14ac:dyDescent="0.2">
      <c r="A216" s="5" t="s">
        <v>11</v>
      </c>
      <c r="B216" s="5" t="s">
        <v>161</v>
      </c>
      <c r="C216" s="14">
        <v>1800</v>
      </c>
    </row>
    <row r="217" spans="1:3" ht="12.75" x14ac:dyDescent="0.2">
      <c r="A217" s="5" t="s">
        <v>11</v>
      </c>
      <c r="B217" s="5" t="s">
        <v>162</v>
      </c>
      <c r="C217" s="14">
        <v>880</v>
      </c>
    </row>
    <row r="218" spans="1:3" ht="12.75" x14ac:dyDescent="0.2">
      <c r="A218" s="5" t="s">
        <v>11</v>
      </c>
      <c r="B218" s="5" t="s">
        <v>163</v>
      </c>
      <c r="C218" s="14">
        <v>2240</v>
      </c>
    </row>
    <row r="219" spans="1:3" ht="12.75" x14ac:dyDescent="0.2">
      <c r="A219" s="5" t="s">
        <v>11</v>
      </c>
      <c r="B219" s="5" t="s">
        <v>164</v>
      </c>
      <c r="C219" s="14">
        <v>1116.9000000000001</v>
      </c>
    </row>
    <row r="220" spans="1:3" ht="12.75" x14ac:dyDescent="0.2">
      <c r="A220" s="5" t="s">
        <v>11</v>
      </c>
      <c r="B220" s="5" t="s">
        <v>165</v>
      </c>
      <c r="C220" s="14">
        <v>2016</v>
      </c>
    </row>
    <row r="221" spans="1:3" ht="12.75" x14ac:dyDescent="0.2">
      <c r="A221" s="5" t="s">
        <v>11</v>
      </c>
      <c r="B221" s="5" t="s">
        <v>166</v>
      </c>
      <c r="C221" s="14">
        <v>2914.62</v>
      </c>
    </row>
    <row r="222" spans="1:3" x14ac:dyDescent="0.2">
      <c r="B222" s="11" t="s">
        <v>11</v>
      </c>
      <c r="C222" s="16">
        <f>SUM(C210:C221)</f>
        <v>28757.52</v>
      </c>
    </row>
    <row r="223" spans="1:3" ht="12.75" x14ac:dyDescent="0.2">
      <c r="A223" s="5" t="s">
        <v>14</v>
      </c>
      <c r="B223" s="5" t="s">
        <v>167</v>
      </c>
      <c r="C223" s="14">
        <v>2762.4</v>
      </c>
    </row>
    <row r="224" spans="1:3" ht="12.75" x14ac:dyDescent="0.2">
      <c r="A224" s="5" t="s">
        <v>14</v>
      </c>
      <c r="B224" s="5" t="s">
        <v>168</v>
      </c>
      <c r="C224" s="14">
        <v>4292</v>
      </c>
    </row>
    <row r="225" spans="1:4" x14ac:dyDescent="0.2">
      <c r="B225" s="3" t="s">
        <v>14</v>
      </c>
      <c r="C225" s="16">
        <f>SUM(C223:C224)</f>
        <v>7054.4</v>
      </c>
    </row>
    <row r="226" spans="1:4" ht="12.75" x14ac:dyDescent="0.2">
      <c r="A226" s="5" t="s">
        <v>127</v>
      </c>
      <c r="B226" s="5" t="s">
        <v>169</v>
      </c>
      <c r="C226" s="14">
        <v>8000</v>
      </c>
    </row>
    <row r="227" spans="1:4" x14ac:dyDescent="0.2">
      <c r="B227" s="11" t="s">
        <v>127</v>
      </c>
      <c r="C227" s="15">
        <v>8000</v>
      </c>
    </row>
    <row r="228" spans="1:4" ht="12.75" x14ac:dyDescent="0.2">
      <c r="A228" s="5" t="s">
        <v>67</v>
      </c>
      <c r="B228" s="5" t="s">
        <v>170</v>
      </c>
      <c r="C228" s="14">
        <v>11000</v>
      </c>
      <c r="D228" s="8"/>
    </row>
    <row r="229" spans="1:4" x14ac:dyDescent="0.2">
      <c r="B229" s="11" t="s">
        <v>67</v>
      </c>
      <c r="C229" s="15">
        <v>11000</v>
      </c>
    </row>
    <row r="230" spans="1:4" ht="12.75" x14ac:dyDescent="0.2">
      <c r="A230" s="5" t="s">
        <v>27</v>
      </c>
      <c r="B230" s="5" t="s">
        <v>171</v>
      </c>
      <c r="C230" s="14">
        <v>2500</v>
      </c>
    </row>
    <row r="231" spans="1:4" ht="12.75" x14ac:dyDescent="0.2">
      <c r="A231" s="5" t="s">
        <v>27</v>
      </c>
      <c r="B231" s="5" t="s">
        <v>172</v>
      </c>
      <c r="C231" s="14">
        <v>2497.62</v>
      </c>
    </row>
    <row r="232" spans="1:4" ht="12.75" x14ac:dyDescent="0.2">
      <c r="A232" s="1"/>
      <c r="B232" s="11" t="s">
        <v>27</v>
      </c>
      <c r="C232" s="16">
        <f>SUM(C230:C231)</f>
        <v>4997.62</v>
      </c>
    </row>
    <row r="233" spans="1:4" ht="12.75" x14ac:dyDescent="0.2">
      <c r="A233" s="2" t="s">
        <v>173</v>
      </c>
      <c r="B233" s="2"/>
      <c r="C233" s="17">
        <f>C209+C222+C225+C227+C229+C232</f>
        <v>63959.540000000008</v>
      </c>
      <c r="D233" s="8"/>
    </row>
    <row r="234" spans="1:4" ht="12.75" x14ac:dyDescent="0.2">
      <c r="A234" s="1" t="s">
        <v>11</v>
      </c>
      <c r="B234" s="1" t="s">
        <v>174</v>
      </c>
      <c r="C234" s="18">
        <v>1461.6</v>
      </c>
    </row>
    <row r="235" spans="1:4" ht="12.75" x14ac:dyDescent="0.2">
      <c r="A235" s="1" t="s">
        <v>11</v>
      </c>
      <c r="B235" s="1" t="s">
        <v>175</v>
      </c>
      <c r="C235" s="18">
        <v>1900</v>
      </c>
    </row>
    <row r="236" spans="1:4" ht="12.75" x14ac:dyDescent="0.2">
      <c r="A236" s="5" t="s">
        <v>11</v>
      </c>
      <c r="B236" s="5" t="s">
        <v>176</v>
      </c>
      <c r="C236" s="14">
        <v>1380.4</v>
      </c>
    </row>
    <row r="237" spans="1:4" ht="12.75" x14ac:dyDescent="0.2">
      <c r="A237" s="1" t="s">
        <v>11</v>
      </c>
      <c r="B237" s="1" t="s">
        <v>177</v>
      </c>
      <c r="C237" s="18">
        <v>1577.6</v>
      </c>
    </row>
    <row r="238" spans="1:4" ht="12.75" x14ac:dyDescent="0.2">
      <c r="A238" s="5" t="s">
        <v>11</v>
      </c>
      <c r="B238" s="5" t="s">
        <v>178</v>
      </c>
      <c r="C238" s="14">
        <v>5000</v>
      </c>
    </row>
    <row r="239" spans="1:4" ht="12.75" x14ac:dyDescent="0.2">
      <c r="A239" s="1" t="s">
        <v>11</v>
      </c>
      <c r="B239" s="1" t="s">
        <v>179</v>
      </c>
      <c r="C239" s="18">
        <v>545.20000000000005</v>
      </c>
    </row>
    <row r="240" spans="1:4" ht="12.75" x14ac:dyDescent="0.2">
      <c r="A240" s="5" t="s">
        <v>11</v>
      </c>
      <c r="B240" s="5" t="s">
        <v>180</v>
      </c>
      <c r="C240" s="14">
        <v>1650</v>
      </c>
    </row>
    <row r="241" spans="1:3" ht="12.75" x14ac:dyDescent="0.2">
      <c r="A241" s="1" t="s">
        <v>11</v>
      </c>
      <c r="B241" s="1" t="s">
        <v>181</v>
      </c>
      <c r="C241" s="18">
        <v>2726</v>
      </c>
    </row>
    <row r="242" spans="1:3" ht="12.75" x14ac:dyDescent="0.2">
      <c r="A242" s="5" t="s">
        <v>11</v>
      </c>
      <c r="B242" s="5" t="s">
        <v>182</v>
      </c>
      <c r="C242" s="14">
        <v>6900</v>
      </c>
    </row>
    <row r="243" spans="1:3" ht="12.75" x14ac:dyDescent="0.2">
      <c r="A243" s="1" t="s">
        <v>11</v>
      </c>
      <c r="B243" s="1" t="s">
        <v>183</v>
      </c>
      <c r="C243" s="18">
        <v>295</v>
      </c>
    </row>
    <row r="244" spans="1:3" ht="12.75" x14ac:dyDescent="0.2">
      <c r="A244" s="5" t="s">
        <v>11</v>
      </c>
      <c r="B244" s="5" t="s">
        <v>184</v>
      </c>
      <c r="C244" s="14">
        <v>2500</v>
      </c>
    </row>
    <row r="245" spans="1:3" ht="12.75" x14ac:dyDescent="0.2">
      <c r="A245" s="5" t="s">
        <v>11</v>
      </c>
      <c r="B245" s="5" t="s">
        <v>185</v>
      </c>
      <c r="C245" s="14">
        <v>394.4</v>
      </c>
    </row>
    <row r="246" spans="1:3" x14ac:dyDescent="0.2">
      <c r="B246" s="11" t="s">
        <v>11</v>
      </c>
      <c r="C246" s="16">
        <f>SUM(C234:C245)</f>
        <v>26330.200000000004</v>
      </c>
    </row>
    <row r="247" spans="1:3" ht="12.75" x14ac:dyDescent="0.2">
      <c r="A247" s="5" t="s">
        <v>25</v>
      </c>
      <c r="B247" s="5" t="s">
        <v>186</v>
      </c>
      <c r="C247" s="14">
        <v>1300</v>
      </c>
    </row>
    <row r="248" spans="1:3" x14ac:dyDescent="0.2">
      <c r="B248" s="11" t="s">
        <v>25</v>
      </c>
      <c r="C248" s="15">
        <v>1300</v>
      </c>
    </row>
    <row r="249" spans="1:3" ht="12.75" x14ac:dyDescent="0.2">
      <c r="A249" s="5" t="s">
        <v>125</v>
      </c>
      <c r="B249" s="5" t="s">
        <v>187</v>
      </c>
      <c r="C249" s="14">
        <v>7842.89</v>
      </c>
    </row>
    <row r="250" spans="1:3" ht="12.75" x14ac:dyDescent="0.2">
      <c r="A250" s="5" t="s">
        <v>125</v>
      </c>
      <c r="B250" s="5" t="s">
        <v>137</v>
      </c>
      <c r="C250" s="14">
        <v>5000</v>
      </c>
    </row>
    <row r="251" spans="1:3" x14ac:dyDescent="0.2">
      <c r="B251" s="11" t="s">
        <v>125</v>
      </c>
      <c r="C251" s="16">
        <f>SUM(C249:C250)</f>
        <v>12842.89</v>
      </c>
    </row>
    <row r="252" spans="1:3" ht="12.75" x14ac:dyDescent="0.2">
      <c r="A252" s="5" t="s">
        <v>27</v>
      </c>
      <c r="B252" s="5" t="s">
        <v>188</v>
      </c>
      <c r="C252" s="14">
        <v>5220</v>
      </c>
    </row>
    <row r="253" spans="1:3" ht="12.75" x14ac:dyDescent="0.2">
      <c r="A253" s="5" t="s">
        <v>27</v>
      </c>
      <c r="B253" s="5" t="s">
        <v>189</v>
      </c>
      <c r="C253" s="14">
        <v>5999</v>
      </c>
    </row>
    <row r="254" spans="1:3" ht="12.75" x14ac:dyDescent="0.2">
      <c r="A254" s="5"/>
      <c r="B254" s="11" t="s">
        <v>27</v>
      </c>
      <c r="C254" s="15">
        <f>SUM(C252:C253)</f>
        <v>11219</v>
      </c>
    </row>
    <row r="255" spans="1:3" ht="12.75" x14ac:dyDescent="0.2">
      <c r="A255" s="2" t="s">
        <v>190</v>
      </c>
      <c r="B255" s="2"/>
      <c r="C255" s="17">
        <f>C246+C248+C251+C254</f>
        <v>51692.090000000004</v>
      </c>
    </row>
    <row r="256" spans="1:3" ht="12.75" x14ac:dyDescent="0.2">
      <c r="A256" s="5" t="s">
        <v>7</v>
      </c>
      <c r="B256" s="5" t="s">
        <v>191</v>
      </c>
      <c r="C256" s="14">
        <v>5000</v>
      </c>
    </row>
    <row r="257" spans="1:3" x14ac:dyDescent="0.2">
      <c r="B257" s="11" t="s">
        <v>7</v>
      </c>
      <c r="C257" s="15">
        <v>5000</v>
      </c>
    </row>
    <row r="258" spans="1:3" ht="12.75" x14ac:dyDescent="0.2">
      <c r="A258" s="5" t="s">
        <v>11</v>
      </c>
      <c r="B258" s="5" t="s">
        <v>10</v>
      </c>
      <c r="C258" s="14">
        <v>9137.98</v>
      </c>
    </row>
    <row r="259" spans="1:3" ht="12.75" x14ac:dyDescent="0.2">
      <c r="A259" s="1" t="s">
        <v>11</v>
      </c>
      <c r="B259" s="1" t="s">
        <v>192</v>
      </c>
      <c r="C259" s="18">
        <v>4220</v>
      </c>
    </row>
    <row r="260" spans="1:3" ht="12.75" x14ac:dyDescent="0.2">
      <c r="A260" s="5" t="s">
        <v>11</v>
      </c>
      <c r="B260" s="5" t="s">
        <v>193</v>
      </c>
      <c r="C260" s="14">
        <v>3000</v>
      </c>
    </row>
    <row r="261" spans="1:3" ht="12.75" x14ac:dyDescent="0.2">
      <c r="A261" s="1" t="s">
        <v>11</v>
      </c>
      <c r="B261" s="1" t="s">
        <v>194</v>
      </c>
      <c r="C261" s="18">
        <v>5000</v>
      </c>
    </row>
    <row r="262" spans="1:3" ht="12.75" x14ac:dyDescent="0.2">
      <c r="A262" s="5" t="s">
        <v>11</v>
      </c>
      <c r="B262" s="5" t="s">
        <v>195</v>
      </c>
      <c r="C262" s="14">
        <v>7000</v>
      </c>
    </row>
    <row r="263" spans="1:3" ht="12.75" x14ac:dyDescent="0.2">
      <c r="A263" s="1" t="s">
        <v>11</v>
      </c>
      <c r="B263" s="1" t="s">
        <v>196</v>
      </c>
      <c r="C263" s="18">
        <v>926</v>
      </c>
    </row>
    <row r="264" spans="1:3" ht="12.75" x14ac:dyDescent="0.2">
      <c r="A264" s="5" t="s">
        <v>11</v>
      </c>
      <c r="B264" s="5" t="s">
        <v>197</v>
      </c>
      <c r="C264" s="14">
        <v>2319</v>
      </c>
    </row>
    <row r="265" spans="1:3" ht="12.75" x14ac:dyDescent="0.2">
      <c r="A265" s="5" t="s">
        <v>11</v>
      </c>
      <c r="B265" s="5" t="s">
        <v>198</v>
      </c>
      <c r="C265" s="14">
        <v>1969</v>
      </c>
    </row>
    <row r="266" spans="1:3" ht="12.75" x14ac:dyDescent="0.2">
      <c r="A266" s="1" t="s">
        <v>11</v>
      </c>
      <c r="B266" s="1" t="s">
        <v>199</v>
      </c>
      <c r="C266" s="18">
        <v>1445</v>
      </c>
    </row>
    <row r="267" spans="1:3" x14ac:dyDescent="0.2">
      <c r="B267" s="3" t="s">
        <v>11</v>
      </c>
      <c r="C267" s="16">
        <f>SUM(C258:C266)</f>
        <v>35016.979999999996</v>
      </c>
    </row>
    <row r="268" spans="1:3" ht="12.75" x14ac:dyDescent="0.2">
      <c r="A268" s="5" t="s">
        <v>14</v>
      </c>
      <c r="B268" s="5" t="s">
        <v>200</v>
      </c>
      <c r="C268" s="14">
        <v>1950</v>
      </c>
    </row>
    <row r="269" spans="1:3" x14ac:dyDescent="0.2">
      <c r="B269" s="11" t="s">
        <v>14</v>
      </c>
      <c r="C269" s="15">
        <v>1950</v>
      </c>
    </row>
    <row r="270" spans="1:3" ht="12.75" x14ac:dyDescent="0.2">
      <c r="A270" s="5" t="s">
        <v>25</v>
      </c>
      <c r="B270" s="5" t="s">
        <v>10</v>
      </c>
      <c r="C270" s="14">
        <v>25334.400000000001</v>
      </c>
    </row>
    <row r="271" spans="1:3" ht="12.75" x14ac:dyDescent="0.2">
      <c r="A271" s="5" t="s">
        <v>25</v>
      </c>
      <c r="B271" s="5" t="s">
        <v>201</v>
      </c>
      <c r="C271" s="14">
        <v>3995.01</v>
      </c>
    </row>
    <row r="272" spans="1:3" ht="12.75" x14ac:dyDescent="0.2">
      <c r="A272" s="5"/>
      <c r="B272" s="11" t="s">
        <v>25</v>
      </c>
      <c r="C272" s="15">
        <f>SUM(C270:C271)</f>
        <v>29329.410000000003</v>
      </c>
    </row>
    <row r="273" spans="1:3" ht="12.75" x14ac:dyDescent="0.2">
      <c r="A273" s="2" t="s">
        <v>202</v>
      </c>
      <c r="B273" s="2"/>
      <c r="C273" s="17">
        <f>C257+C267+C269+C272</f>
        <v>71296.39</v>
      </c>
    </row>
    <row r="274" spans="1:3" ht="12.75" x14ac:dyDescent="0.2">
      <c r="A274" s="5" t="s">
        <v>7</v>
      </c>
      <c r="B274" s="5" t="s">
        <v>203</v>
      </c>
      <c r="C274" s="14">
        <v>500</v>
      </c>
    </row>
    <row r="275" spans="1:3" x14ac:dyDescent="0.2">
      <c r="B275" s="11" t="s">
        <v>7</v>
      </c>
      <c r="C275" s="15">
        <v>500</v>
      </c>
    </row>
    <row r="276" spans="1:3" ht="12.75" x14ac:dyDescent="0.2">
      <c r="A276" s="5" t="s">
        <v>20</v>
      </c>
      <c r="B276" s="5" t="s">
        <v>204</v>
      </c>
      <c r="C276" s="14">
        <v>2360</v>
      </c>
    </row>
    <row r="277" spans="1:3" x14ac:dyDescent="0.2">
      <c r="B277" s="11" t="s">
        <v>20</v>
      </c>
      <c r="C277" s="15">
        <v>2360</v>
      </c>
    </row>
    <row r="278" spans="1:3" ht="12.75" x14ac:dyDescent="0.2">
      <c r="A278" s="5" t="s">
        <v>11</v>
      </c>
      <c r="B278" s="5" t="s">
        <v>205</v>
      </c>
      <c r="C278" s="14">
        <v>2600</v>
      </c>
    </row>
    <row r="279" spans="1:3" ht="12.75" x14ac:dyDescent="0.2">
      <c r="A279" s="5" t="s">
        <v>11</v>
      </c>
      <c r="B279" s="5" t="s">
        <v>206</v>
      </c>
      <c r="C279" s="14">
        <v>1500</v>
      </c>
    </row>
    <row r="280" spans="1:3" ht="12.75" x14ac:dyDescent="0.2">
      <c r="A280" s="5" t="s">
        <v>11</v>
      </c>
      <c r="B280" s="5" t="s">
        <v>207</v>
      </c>
      <c r="C280" s="14">
        <v>3660</v>
      </c>
    </row>
    <row r="281" spans="1:3" ht="12.75" x14ac:dyDescent="0.2">
      <c r="A281" s="5" t="s">
        <v>11</v>
      </c>
      <c r="B281" s="5" t="s">
        <v>208</v>
      </c>
      <c r="C281" s="14">
        <v>1403.99</v>
      </c>
    </row>
    <row r="282" spans="1:3" ht="12.75" x14ac:dyDescent="0.2">
      <c r="A282" s="5" t="s">
        <v>11</v>
      </c>
      <c r="B282" s="5" t="s">
        <v>209</v>
      </c>
      <c r="C282" s="14">
        <v>2300</v>
      </c>
    </row>
    <row r="283" spans="1:3" ht="12.75" x14ac:dyDescent="0.2">
      <c r="A283" s="5" t="s">
        <v>11</v>
      </c>
      <c r="B283" s="5" t="s">
        <v>210</v>
      </c>
      <c r="C283" s="14">
        <v>1500.05</v>
      </c>
    </row>
    <row r="284" spans="1:3" ht="12.75" x14ac:dyDescent="0.2">
      <c r="A284" s="5" t="s">
        <v>11</v>
      </c>
      <c r="B284" s="5" t="s">
        <v>211</v>
      </c>
      <c r="C284" s="14">
        <v>5000</v>
      </c>
    </row>
    <row r="285" spans="1:3" ht="12.75" x14ac:dyDescent="0.2">
      <c r="A285" s="5" t="s">
        <v>11</v>
      </c>
      <c r="B285" s="5" t="s">
        <v>212</v>
      </c>
      <c r="C285" s="14">
        <v>450</v>
      </c>
    </row>
    <row r="286" spans="1:3" ht="12.75" x14ac:dyDescent="0.2">
      <c r="A286" s="5" t="s">
        <v>11</v>
      </c>
      <c r="B286" s="5" t="s">
        <v>213</v>
      </c>
      <c r="C286" s="14">
        <v>1350</v>
      </c>
    </row>
    <row r="287" spans="1:3" ht="12.75" x14ac:dyDescent="0.2">
      <c r="A287" s="5" t="s">
        <v>11</v>
      </c>
      <c r="B287" s="5" t="s">
        <v>24</v>
      </c>
      <c r="C287" s="14">
        <v>5800</v>
      </c>
    </row>
    <row r="288" spans="1:3" x14ac:dyDescent="0.2">
      <c r="B288" s="11" t="s">
        <v>11</v>
      </c>
      <c r="C288" s="16">
        <f>SUM(C278:C287)</f>
        <v>25564.04</v>
      </c>
    </row>
    <row r="289" spans="1:3" ht="12.75" x14ac:dyDescent="0.2">
      <c r="A289" s="5" t="s">
        <v>214</v>
      </c>
      <c r="B289" s="5" t="s">
        <v>215</v>
      </c>
      <c r="C289" s="14">
        <v>500</v>
      </c>
    </row>
    <row r="290" spans="1:3" x14ac:dyDescent="0.2">
      <c r="B290" s="11" t="s">
        <v>214</v>
      </c>
      <c r="C290" s="15">
        <v>500</v>
      </c>
    </row>
    <row r="291" spans="1:3" ht="12.75" x14ac:dyDescent="0.2">
      <c r="A291" s="5" t="s">
        <v>25</v>
      </c>
      <c r="B291" s="5" t="s">
        <v>26</v>
      </c>
      <c r="C291" s="14">
        <v>7400</v>
      </c>
    </row>
    <row r="292" spans="1:3" x14ac:dyDescent="0.2">
      <c r="B292" s="11" t="s">
        <v>25</v>
      </c>
      <c r="C292" s="15">
        <v>7400</v>
      </c>
    </row>
    <row r="293" spans="1:3" ht="12.75" x14ac:dyDescent="0.2">
      <c r="A293" s="5" t="s">
        <v>125</v>
      </c>
      <c r="B293" s="5" t="s">
        <v>216</v>
      </c>
      <c r="C293" s="14">
        <v>8120</v>
      </c>
    </row>
    <row r="294" spans="1:3" x14ac:dyDescent="0.2">
      <c r="B294" s="11" t="s">
        <v>125</v>
      </c>
      <c r="C294" s="15">
        <v>8120</v>
      </c>
    </row>
    <row r="295" spans="1:3" ht="12.75" x14ac:dyDescent="0.2">
      <c r="A295" s="5" t="s">
        <v>217</v>
      </c>
      <c r="B295" s="5" t="s">
        <v>218</v>
      </c>
      <c r="C295" s="14">
        <v>7888</v>
      </c>
    </row>
    <row r="296" spans="1:3" x14ac:dyDescent="0.2">
      <c r="B296" s="11" t="s">
        <v>217</v>
      </c>
      <c r="C296" s="15">
        <v>7888</v>
      </c>
    </row>
    <row r="297" spans="1:3" ht="12.75" x14ac:dyDescent="0.2">
      <c r="A297" s="5" t="s">
        <v>67</v>
      </c>
      <c r="B297" s="5" t="s">
        <v>219</v>
      </c>
      <c r="C297" s="14">
        <v>2417</v>
      </c>
    </row>
    <row r="298" spans="1:3" x14ac:dyDescent="0.2">
      <c r="B298" s="11" t="s">
        <v>67</v>
      </c>
      <c r="C298" s="15">
        <v>2417</v>
      </c>
    </row>
    <row r="299" spans="1:3" ht="12.75" x14ac:dyDescent="0.2">
      <c r="A299" s="1" t="s">
        <v>39</v>
      </c>
      <c r="B299" s="1" t="s">
        <v>220</v>
      </c>
      <c r="C299" s="18">
        <v>2000</v>
      </c>
    </row>
    <row r="300" spans="1:3" ht="12.75" x14ac:dyDescent="0.2">
      <c r="A300" s="5" t="s">
        <v>39</v>
      </c>
      <c r="B300" s="5" t="s">
        <v>221</v>
      </c>
      <c r="C300" s="14">
        <v>4002.5</v>
      </c>
    </row>
    <row r="301" spans="1:3" ht="12.75" x14ac:dyDescent="0.2">
      <c r="A301" s="5"/>
      <c r="B301" s="11" t="s">
        <v>39</v>
      </c>
      <c r="C301" s="15">
        <f>SUM(C299:C300)</f>
        <v>6002.5</v>
      </c>
    </row>
    <row r="302" spans="1:3" ht="12.75" x14ac:dyDescent="0.2">
      <c r="A302" s="2" t="s">
        <v>222</v>
      </c>
      <c r="B302" s="2"/>
      <c r="C302" s="17">
        <f>C275+C277+C288+C290+C292+C294+C296+C298+C301</f>
        <v>60751.54</v>
      </c>
    </row>
    <row r="303" spans="1:3" ht="12.75" x14ac:dyDescent="0.2">
      <c r="A303" s="5" t="s">
        <v>9</v>
      </c>
      <c r="B303" s="5" t="s">
        <v>10</v>
      </c>
      <c r="C303" s="14">
        <v>211932</v>
      </c>
    </row>
    <row r="304" spans="1:3" x14ac:dyDescent="0.2">
      <c r="B304" s="11" t="s">
        <v>9</v>
      </c>
      <c r="C304" s="15">
        <v>211932</v>
      </c>
    </row>
    <row r="305" spans="1:4" ht="12.75" x14ac:dyDescent="0.2">
      <c r="A305" s="5" t="s">
        <v>11</v>
      </c>
      <c r="B305" s="5" t="s">
        <v>223</v>
      </c>
      <c r="C305" s="14">
        <v>808.31</v>
      </c>
    </row>
    <row r="306" spans="1:4" ht="12.75" x14ac:dyDescent="0.2">
      <c r="A306" s="1" t="s">
        <v>11</v>
      </c>
      <c r="B306" s="1" t="s">
        <v>224</v>
      </c>
      <c r="C306" s="18">
        <v>5600</v>
      </c>
      <c r="D306" s="8"/>
    </row>
    <row r="307" spans="1:4" ht="12.75" x14ac:dyDescent="0.2">
      <c r="A307" s="1" t="s">
        <v>11</v>
      </c>
      <c r="B307" s="1" t="s">
        <v>225</v>
      </c>
      <c r="C307" s="18">
        <v>959.22</v>
      </c>
    </row>
    <row r="308" spans="1:4" x14ac:dyDescent="0.2">
      <c r="B308" s="3" t="s">
        <v>11</v>
      </c>
      <c r="C308" s="16">
        <f>SUM(C305:C307)</f>
        <v>7367.53</v>
      </c>
    </row>
    <row r="309" spans="1:4" ht="12.75" x14ac:dyDescent="0.2">
      <c r="A309" s="5" t="s">
        <v>14</v>
      </c>
      <c r="B309" s="5" t="s">
        <v>226</v>
      </c>
      <c r="C309" s="14">
        <v>3900</v>
      </c>
    </row>
    <row r="310" spans="1:4" x14ac:dyDescent="0.2">
      <c r="B310" s="11" t="s">
        <v>14</v>
      </c>
      <c r="C310" s="15">
        <v>3900</v>
      </c>
    </row>
    <row r="311" spans="1:4" ht="12.75" x14ac:dyDescent="0.2">
      <c r="A311" s="1" t="s">
        <v>125</v>
      </c>
      <c r="B311" s="1" t="s">
        <v>137</v>
      </c>
      <c r="C311" s="18">
        <v>5000</v>
      </c>
    </row>
    <row r="312" spans="1:4" ht="12.75" x14ac:dyDescent="0.2">
      <c r="A312" s="1"/>
      <c r="B312" s="3" t="s">
        <v>125</v>
      </c>
      <c r="C312" s="16">
        <v>5000</v>
      </c>
    </row>
    <row r="313" spans="1:4" ht="12.75" x14ac:dyDescent="0.2">
      <c r="A313" s="2" t="s">
        <v>227</v>
      </c>
      <c r="B313" s="2"/>
      <c r="C313" s="17">
        <f>C304+C308+C310+C312</f>
        <v>228199.53</v>
      </c>
    </row>
    <row r="314" spans="1:4" s="22" customFormat="1" ht="12.75" x14ac:dyDescent="0.2">
      <c r="A314" s="23" t="s">
        <v>9</v>
      </c>
      <c r="B314" s="23" t="s">
        <v>228</v>
      </c>
      <c r="C314" s="24">
        <v>18736.009999999998</v>
      </c>
    </row>
    <row r="315" spans="1:4" s="22" customFormat="1" ht="12.75" x14ac:dyDescent="0.2">
      <c r="B315" s="20" t="s">
        <v>9</v>
      </c>
      <c r="C315" s="21">
        <v>18736.009999999998</v>
      </c>
    </row>
    <row r="316" spans="1:4" s="22" customFormat="1" ht="12.75" x14ac:dyDescent="0.2">
      <c r="A316" s="23" t="s">
        <v>11</v>
      </c>
      <c r="B316" s="23" t="s">
        <v>229</v>
      </c>
      <c r="C316" s="24">
        <v>2500</v>
      </c>
    </row>
    <row r="317" spans="1:4" s="22" customFormat="1" ht="12.75" x14ac:dyDescent="0.2">
      <c r="A317" s="23" t="s">
        <v>11</v>
      </c>
      <c r="B317" s="23" t="s">
        <v>230</v>
      </c>
      <c r="C317" s="24">
        <v>3899</v>
      </c>
    </row>
    <row r="318" spans="1:4" s="22" customFormat="1" ht="12.75" x14ac:dyDescent="0.2">
      <c r="A318" s="23" t="s">
        <v>11</v>
      </c>
      <c r="B318" s="23" t="s">
        <v>231</v>
      </c>
      <c r="C318" s="24">
        <v>1705</v>
      </c>
    </row>
    <row r="319" spans="1:4" s="22" customFormat="1" ht="12.75" x14ac:dyDescent="0.2">
      <c r="B319" s="20" t="s">
        <v>11</v>
      </c>
      <c r="C319" s="25">
        <f>SUM(C316:C318)</f>
        <v>8104</v>
      </c>
    </row>
    <row r="320" spans="1:4" s="22" customFormat="1" ht="12.75" x14ac:dyDescent="0.2">
      <c r="A320" s="23" t="s">
        <v>14</v>
      </c>
      <c r="B320" s="23" t="s">
        <v>232</v>
      </c>
      <c r="C320" s="24">
        <v>3000</v>
      </c>
    </row>
    <row r="321" spans="1:3" s="22" customFormat="1" ht="12.75" x14ac:dyDescent="0.2">
      <c r="A321" s="23" t="s">
        <v>14</v>
      </c>
      <c r="B321" s="23" t="s">
        <v>233</v>
      </c>
      <c r="C321" s="24">
        <v>4935.1499999999996</v>
      </c>
    </row>
    <row r="322" spans="1:3" s="22" customFormat="1" ht="12.75" x14ac:dyDescent="0.2">
      <c r="A322" s="23" t="s">
        <v>14</v>
      </c>
      <c r="B322" s="23" t="s">
        <v>234</v>
      </c>
      <c r="C322" s="24">
        <v>2222.0300000000002</v>
      </c>
    </row>
    <row r="323" spans="1:3" s="22" customFormat="1" ht="12.75" x14ac:dyDescent="0.2">
      <c r="B323" s="20" t="s">
        <v>14</v>
      </c>
      <c r="C323" s="25">
        <f>SUM(C320:C322)</f>
        <v>10157.18</v>
      </c>
    </row>
    <row r="324" spans="1:3" s="22" customFormat="1" ht="12.75" x14ac:dyDescent="0.2">
      <c r="A324" s="23" t="s">
        <v>25</v>
      </c>
      <c r="B324" s="23" t="s">
        <v>235</v>
      </c>
      <c r="C324" s="24">
        <v>1500</v>
      </c>
    </row>
    <row r="325" spans="1:3" s="22" customFormat="1" ht="12.75" x14ac:dyDescent="0.2">
      <c r="B325" s="20" t="s">
        <v>25</v>
      </c>
      <c r="C325" s="21">
        <v>1500</v>
      </c>
    </row>
    <row r="326" spans="1:3" s="22" customFormat="1" ht="12.75" x14ac:dyDescent="0.2">
      <c r="A326" s="23" t="s">
        <v>27</v>
      </c>
      <c r="B326" s="23" t="s">
        <v>236</v>
      </c>
      <c r="C326" s="24">
        <v>4321.7</v>
      </c>
    </row>
    <row r="327" spans="1:3" s="22" customFormat="1" ht="12.75" x14ac:dyDescent="0.2">
      <c r="A327" s="23" t="s">
        <v>27</v>
      </c>
      <c r="B327" s="23" t="s">
        <v>237</v>
      </c>
      <c r="C327" s="24">
        <v>7078.15</v>
      </c>
    </row>
    <row r="328" spans="1:3" s="22" customFormat="1" ht="12.75" x14ac:dyDescent="0.2">
      <c r="A328" s="20"/>
      <c r="B328" s="23" t="s">
        <v>27</v>
      </c>
      <c r="C328" s="21">
        <f>SUM(C326:C327)</f>
        <v>11399.849999999999</v>
      </c>
    </row>
    <row r="329" spans="1:3" s="22" customFormat="1" ht="12.75" x14ac:dyDescent="0.2">
      <c r="A329" s="2" t="s">
        <v>238</v>
      </c>
      <c r="B329" s="2"/>
      <c r="C329" s="17">
        <f>C315+C319+C323+C325+C328</f>
        <v>49897.04</v>
      </c>
    </row>
    <row r="330" spans="1:3" s="22" customFormat="1" ht="12.75" x14ac:dyDescent="0.2">
      <c r="A330" s="23" t="s">
        <v>9</v>
      </c>
      <c r="B330" s="23" t="s">
        <v>10</v>
      </c>
      <c r="C330" s="24">
        <v>50065.599999999999</v>
      </c>
    </row>
    <row r="331" spans="1:3" s="22" customFormat="1" ht="12.75" x14ac:dyDescent="0.2">
      <c r="A331" s="23" t="s">
        <v>9</v>
      </c>
      <c r="B331" s="23" t="s">
        <v>239</v>
      </c>
      <c r="C331" s="24">
        <v>1000</v>
      </c>
    </row>
    <row r="332" spans="1:3" s="22" customFormat="1" ht="12.75" x14ac:dyDescent="0.2">
      <c r="A332" s="23" t="s">
        <v>9</v>
      </c>
      <c r="B332" s="23" t="s">
        <v>10</v>
      </c>
      <c r="C332" s="24">
        <v>105560</v>
      </c>
    </row>
    <row r="333" spans="1:3" s="22" customFormat="1" ht="12.75" x14ac:dyDescent="0.2">
      <c r="B333" s="20" t="s">
        <v>9</v>
      </c>
      <c r="C333" s="25">
        <f>SUM(C330:C332)</f>
        <v>156625.60000000001</v>
      </c>
    </row>
    <row r="334" spans="1:3" s="22" customFormat="1" ht="12.75" x14ac:dyDescent="0.2">
      <c r="A334" s="23" t="s">
        <v>11</v>
      </c>
      <c r="B334" s="23" t="s">
        <v>10</v>
      </c>
      <c r="C334" s="24">
        <v>1590</v>
      </c>
    </row>
    <row r="335" spans="1:3" s="22" customFormat="1" ht="12.75" x14ac:dyDescent="0.2">
      <c r="A335" s="23" t="s">
        <v>11</v>
      </c>
      <c r="B335" s="23" t="s">
        <v>10</v>
      </c>
      <c r="C335" s="24">
        <v>1672</v>
      </c>
    </row>
    <row r="336" spans="1:3" s="22" customFormat="1" ht="12.75" x14ac:dyDescent="0.2">
      <c r="A336" s="23" t="s">
        <v>11</v>
      </c>
      <c r="B336" s="23" t="s">
        <v>240</v>
      </c>
      <c r="C336" s="24">
        <v>1342.66</v>
      </c>
    </row>
    <row r="337" spans="1:4" s="22" customFormat="1" ht="12.75" x14ac:dyDescent="0.2">
      <c r="A337" s="23" t="s">
        <v>11</v>
      </c>
      <c r="B337" s="23" t="s">
        <v>241</v>
      </c>
      <c r="C337" s="24">
        <v>1200</v>
      </c>
    </row>
    <row r="338" spans="1:4" s="22" customFormat="1" ht="12.75" x14ac:dyDescent="0.2">
      <c r="A338" s="23" t="s">
        <v>11</v>
      </c>
      <c r="B338" s="23" t="s">
        <v>10</v>
      </c>
      <c r="C338" s="24">
        <v>11450</v>
      </c>
    </row>
    <row r="339" spans="1:4" s="22" customFormat="1" ht="12.75" x14ac:dyDescent="0.2">
      <c r="B339" s="20" t="s">
        <v>11</v>
      </c>
      <c r="C339" s="25">
        <f>SUM(C334:C338)</f>
        <v>17254.66</v>
      </c>
    </row>
    <row r="340" spans="1:4" s="22" customFormat="1" ht="12.75" x14ac:dyDescent="0.2">
      <c r="A340" s="23" t="s">
        <v>14</v>
      </c>
      <c r="B340" s="23" t="s">
        <v>242</v>
      </c>
      <c r="C340" s="24">
        <v>3487</v>
      </c>
    </row>
    <row r="341" spans="1:4" s="22" customFormat="1" ht="12.75" x14ac:dyDescent="0.2">
      <c r="B341" s="20" t="s">
        <v>14</v>
      </c>
      <c r="C341" s="21">
        <v>3487</v>
      </c>
      <c r="D341" s="26"/>
    </row>
    <row r="342" spans="1:4" s="22" customFormat="1" ht="12.75" x14ac:dyDescent="0.2">
      <c r="A342" s="23" t="s">
        <v>125</v>
      </c>
      <c r="B342" s="23" t="s">
        <v>137</v>
      </c>
      <c r="C342" s="24">
        <v>5000</v>
      </c>
    </row>
    <row r="343" spans="1:4" s="22" customFormat="1" ht="12.75" x14ac:dyDescent="0.2">
      <c r="B343" s="20" t="s">
        <v>125</v>
      </c>
      <c r="C343" s="21">
        <v>5000</v>
      </c>
    </row>
    <row r="344" spans="1:4" s="22" customFormat="1" ht="12.75" x14ac:dyDescent="0.2">
      <c r="A344" s="23" t="s">
        <v>27</v>
      </c>
      <c r="B344" s="23" t="s">
        <v>243</v>
      </c>
      <c r="C344" s="24">
        <v>949</v>
      </c>
    </row>
    <row r="345" spans="1:4" s="22" customFormat="1" ht="12.75" x14ac:dyDescent="0.2">
      <c r="A345" s="20"/>
      <c r="B345" s="20" t="s">
        <v>27</v>
      </c>
      <c r="C345" s="21">
        <v>949</v>
      </c>
    </row>
    <row r="346" spans="1:4" s="22" customFormat="1" ht="12.75" x14ac:dyDescent="0.2">
      <c r="A346" s="2" t="s">
        <v>244</v>
      </c>
      <c r="B346" s="2"/>
      <c r="C346" s="17">
        <f>C333+C339+C341+C343+C345</f>
        <v>183316.26</v>
      </c>
    </row>
    <row r="347" spans="1:4" s="22" customFormat="1" ht="12.75" x14ac:dyDescent="0.2">
      <c r="A347" s="23" t="s">
        <v>7</v>
      </c>
      <c r="B347" s="23" t="s">
        <v>10</v>
      </c>
      <c r="C347" s="24">
        <v>118800</v>
      </c>
    </row>
    <row r="348" spans="1:4" s="22" customFormat="1" ht="12.75" x14ac:dyDescent="0.2">
      <c r="B348" s="20" t="s">
        <v>7</v>
      </c>
      <c r="C348" s="21">
        <v>118800</v>
      </c>
    </row>
    <row r="349" spans="1:4" s="22" customFormat="1" ht="12.75" x14ac:dyDescent="0.2">
      <c r="A349" s="23" t="s">
        <v>11</v>
      </c>
      <c r="B349" s="23" t="s">
        <v>245</v>
      </c>
      <c r="C349" s="24">
        <v>2450</v>
      </c>
    </row>
    <row r="350" spans="1:4" s="22" customFormat="1" ht="12.75" x14ac:dyDescent="0.2">
      <c r="A350" s="23" t="s">
        <v>11</v>
      </c>
      <c r="B350" s="23" t="s">
        <v>246</v>
      </c>
      <c r="C350" s="24">
        <v>2450</v>
      </c>
    </row>
    <row r="351" spans="1:4" s="22" customFormat="1" ht="12.75" x14ac:dyDescent="0.2">
      <c r="A351" s="23" t="s">
        <v>11</v>
      </c>
      <c r="B351" s="23" t="s">
        <v>247</v>
      </c>
      <c r="C351" s="24">
        <v>890</v>
      </c>
    </row>
    <row r="352" spans="1:4" s="22" customFormat="1" ht="12.75" x14ac:dyDescent="0.2">
      <c r="A352" s="23" t="s">
        <v>11</v>
      </c>
      <c r="B352" s="23" t="s">
        <v>248</v>
      </c>
      <c r="C352" s="24">
        <v>890</v>
      </c>
    </row>
    <row r="353" spans="1:3" s="22" customFormat="1" ht="12.75" x14ac:dyDescent="0.2">
      <c r="A353" s="23" t="s">
        <v>11</v>
      </c>
      <c r="B353" s="23" t="s">
        <v>249</v>
      </c>
      <c r="C353" s="24">
        <v>205</v>
      </c>
    </row>
    <row r="354" spans="1:3" s="22" customFormat="1" ht="12.75" x14ac:dyDescent="0.2">
      <c r="A354" s="23" t="s">
        <v>11</v>
      </c>
      <c r="B354" s="23" t="s">
        <v>250</v>
      </c>
      <c r="C354" s="24">
        <v>600</v>
      </c>
    </row>
    <row r="355" spans="1:3" s="22" customFormat="1" ht="12.75" x14ac:dyDescent="0.2">
      <c r="A355" s="23" t="s">
        <v>11</v>
      </c>
      <c r="B355" s="23" t="s">
        <v>251</v>
      </c>
      <c r="C355" s="24">
        <v>950.96</v>
      </c>
    </row>
    <row r="356" spans="1:3" s="22" customFormat="1" ht="12.75" x14ac:dyDescent="0.2">
      <c r="A356" s="23" t="s">
        <v>11</v>
      </c>
      <c r="B356" s="23" t="s">
        <v>252</v>
      </c>
      <c r="C356" s="24">
        <v>970.97</v>
      </c>
    </row>
    <row r="357" spans="1:3" s="22" customFormat="1" ht="12.75" x14ac:dyDescent="0.2">
      <c r="A357" s="23" t="s">
        <v>11</v>
      </c>
      <c r="B357" s="23" t="s">
        <v>253</v>
      </c>
      <c r="C357" s="24">
        <v>3300</v>
      </c>
    </row>
    <row r="358" spans="1:3" s="22" customFormat="1" ht="12.75" x14ac:dyDescent="0.2">
      <c r="A358" s="23" t="s">
        <v>11</v>
      </c>
      <c r="B358" s="23" t="s">
        <v>254</v>
      </c>
      <c r="C358" s="24">
        <v>972</v>
      </c>
    </row>
    <row r="359" spans="1:3" s="22" customFormat="1" ht="12.75" x14ac:dyDescent="0.2">
      <c r="A359" s="23" t="s">
        <v>11</v>
      </c>
      <c r="B359" s="23" t="s">
        <v>255</v>
      </c>
      <c r="C359" s="24">
        <v>2360</v>
      </c>
    </row>
    <row r="360" spans="1:3" s="22" customFormat="1" ht="12.75" x14ac:dyDescent="0.2">
      <c r="A360" s="23" t="s">
        <v>11</v>
      </c>
      <c r="B360" s="23" t="s">
        <v>256</v>
      </c>
      <c r="C360" s="24">
        <v>2450</v>
      </c>
    </row>
    <row r="361" spans="1:3" s="22" customFormat="1" ht="12.75" x14ac:dyDescent="0.2">
      <c r="B361" s="20" t="s">
        <v>11</v>
      </c>
      <c r="C361" s="25">
        <f>SUM(C349:C360)</f>
        <v>18488.93</v>
      </c>
    </row>
    <row r="362" spans="1:3" s="22" customFormat="1" ht="12.75" x14ac:dyDescent="0.2">
      <c r="A362" s="23" t="s">
        <v>14</v>
      </c>
      <c r="B362" s="23" t="s">
        <v>257</v>
      </c>
      <c r="C362" s="24">
        <v>542</v>
      </c>
    </row>
    <row r="363" spans="1:3" s="22" customFormat="1" ht="12.75" x14ac:dyDescent="0.2">
      <c r="A363" s="23" t="s">
        <v>14</v>
      </c>
      <c r="B363" s="23" t="s">
        <v>258</v>
      </c>
      <c r="C363" s="24">
        <v>3476</v>
      </c>
    </row>
    <row r="364" spans="1:3" s="22" customFormat="1" ht="12.75" x14ac:dyDescent="0.2">
      <c r="A364" s="23" t="s">
        <v>14</v>
      </c>
      <c r="B364" s="23" t="s">
        <v>259</v>
      </c>
      <c r="C364" s="24">
        <v>2000</v>
      </c>
    </row>
    <row r="365" spans="1:3" s="22" customFormat="1" ht="12.75" x14ac:dyDescent="0.2">
      <c r="A365" s="23" t="s">
        <v>14</v>
      </c>
      <c r="B365" s="23" t="s">
        <v>260</v>
      </c>
      <c r="C365" s="24">
        <v>2750</v>
      </c>
    </row>
    <row r="366" spans="1:3" s="22" customFormat="1" ht="12.75" x14ac:dyDescent="0.2">
      <c r="A366" s="23" t="s">
        <v>14</v>
      </c>
      <c r="B366" s="23" t="s">
        <v>261</v>
      </c>
      <c r="C366" s="24">
        <v>6500</v>
      </c>
    </row>
    <row r="367" spans="1:3" s="22" customFormat="1" ht="12.75" x14ac:dyDescent="0.2">
      <c r="B367" s="20" t="s">
        <v>14</v>
      </c>
      <c r="C367" s="25">
        <f>SUM(C362:C366)</f>
        <v>15268</v>
      </c>
    </row>
    <row r="368" spans="1:3" s="22" customFormat="1" ht="12.75" x14ac:dyDescent="0.2">
      <c r="A368" s="23" t="s">
        <v>25</v>
      </c>
      <c r="B368" s="23" t="s">
        <v>262</v>
      </c>
      <c r="C368" s="24">
        <v>2320</v>
      </c>
    </row>
    <row r="369" spans="1:3" s="22" customFormat="1" ht="12.75" x14ac:dyDescent="0.2">
      <c r="A369" s="23" t="s">
        <v>25</v>
      </c>
      <c r="B369" s="23" t="s">
        <v>263</v>
      </c>
      <c r="C369" s="24">
        <v>4176</v>
      </c>
    </row>
    <row r="370" spans="1:3" s="22" customFormat="1" ht="12.75" x14ac:dyDescent="0.2">
      <c r="B370" s="20" t="s">
        <v>25</v>
      </c>
      <c r="C370" s="25">
        <f>SUM(C368:C369)</f>
        <v>6496</v>
      </c>
    </row>
    <row r="371" spans="1:3" s="22" customFormat="1" ht="12.75" x14ac:dyDescent="0.2">
      <c r="A371" s="23" t="s">
        <v>39</v>
      </c>
      <c r="B371" s="23" t="s">
        <v>40</v>
      </c>
      <c r="C371" s="24">
        <v>2650</v>
      </c>
    </row>
    <row r="372" spans="1:3" s="22" customFormat="1" ht="12.75" x14ac:dyDescent="0.2">
      <c r="A372" s="20"/>
      <c r="B372" s="20" t="s">
        <v>39</v>
      </c>
      <c r="C372" s="21">
        <v>2650</v>
      </c>
    </row>
    <row r="373" spans="1:3" s="22" customFormat="1" ht="12.75" x14ac:dyDescent="0.2">
      <c r="A373" s="2" t="s">
        <v>264</v>
      </c>
      <c r="B373" s="2"/>
      <c r="C373" s="17">
        <f>C348+C361+C367+C370+C372</f>
        <v>161702.93</v>
      </c>
    </row>
    <row r="374" spans="1:3" s="22" customFormat="1" ht="12.75" x14ac:dyDescent="0.2">
      <c r="A374" s="23" t="s">
        <v>14</v>
      </c>
      <c r="B374" s="23" t="s">
        <v>265</v>
      </c>
      <c r="C374" s="24">
        <v>20880</v>
      </c>
    </row>
    <row r="375" spans="1:3" s="22" customFormat="1" ht="12.75" x14ac:dyDescent="0.2">
      <c r="A375" s="20"/>
      <c r="B375" s="20" t="s">
        <v>14</v>
      </c>
      <c r="C375" s="21">
        <v>20880</v>
      </c>
    </row>
    <row r="376" spans="1:3" s="22" customFormat="1" ht="12.75" x14ac:dyDescent="0.2">
      <c r="A376" s="2" t="s">
        <v>266</v>
      </c>
      <c r="B376" s="2"/>
      <c r="C376" s="17">
        <f>C375</f>
        <v>20880</v>
      </c>
    </row>
    <row r="377" spans="1:3" s="22" customFormat="1" ht="12.75" x14ac:dyDescent="0.2">
      <c r="A377" s="23" t="s">
        <v>7</v>
      </c>
      <c r="B377" s="23" t="s">
        <v>267</v>
      </c>
      <c r="C377" s="24">
        <v>1087.8</v>
      </c>
    </row>
    <row r="378" spans="1:3" s="22" customFormat="1" ht="12.75" x14ac:dyDescent="0.2">
      <c r="A378" s="23" t="s">
        <v>7</v>
      </c>
      <c r="B378" s="23" t="s">
        <v>268</v>
      </c>
      <c r="C378" s="24">
        <v>2036.12</v>
      </c>
    </row>
    <row r="379" spans="1:3" s="22" customFormat="1" ht="12.75" x14ac:dyDescent="0.2">
      <c r="A379" s="23" t="s">
        <v>7</v>
      </c>
      <c r="B379" s="23" t="s">
        <v>269</v>
      </c>
      <c r="C379" s="24">
        <v>1071.53</v>
      </c>
    </row>
    <row r="380" spans="1:3" s="22" customFormat="1" ht="12.75" x14ac:dyDescent="0.2">
      <c r="A380" s="23" t="s">
        <v>7</v>
      </c>
      <c r="B380" s="23" t="s">
        <v>270</v>
      </c>
      <c r="C380" s="24">
        <v>1113.93</v>
      </c>
    </row>
    <row r="381" spans="1:3" s="22" customFormat="1" ht="12.75" x14ac:dyDescent="0.2">
      <c r="A381" s="23" t="s">
        <v>7</v>
      </c>
      <c r="B381" s="23" t="s">
        <v>271</v>
      </c>
      <c r="C381" s="24">
        <v>1019.33</v>
      </c>
    </row>
    <row r="382" spans="1:3" s="22" customFormat="1" ht="12.75" x14ac:dyDescent="0.2">
      <c r="A382" s="23" t="s">
        <v>7</v>
      </c>
      <c r="B382" s="23" t="s">
        <v>272</v>
      </c>
      <c r="C382" s="24">
        <v>1062</v>
      </c>
    </row>
    <row r="383" spans="1:3" s="22" customFormat="1" ht="12.75" x14ac:dyDescent="0.2">
      <c r="A383" s="23" t="s">
        <v>7</v>
      </c>
      <c r="B383" s="23" t="s">
        <v>273</v>
      </c>
      <c r="C383" s="24">
        <v>971.1</v>
      </c>
    </row>
    <row r="384" spans="1:3" s="22" customFormat="1" ht="12.75" x14ac:dyDescent="0.2">
      <c r="A384" s="23" t="s">
        <v>7</v>
      </c>
      <c r="B384" s="23" t="s">
        <v>274</v>
      </c>
      <c r="C384" s="24">
        <v>1581.15</v>
      </c>
    </row>
    <row r="385" spans="1:3" s="22" customFormat="1" ht="12.75" x14ac:dyDescent="0.2">
      <c r="A385" s="23" t="s">
        <v>7</v>
      </c>
      <c r="B385" s="23" t="s">
        <v>275</v>
      </c>
      <c r="C385" s="24">
        <v>1003.57</v>
      </c>
    </row>
    <row r="386" spans="1:3" s="22" customFormat="1" ht="12.75" x14ac:dyDescent="0.2">
      <c r="A386" s="23" t="s">
        <v>7</v>
      </c>
      <c r="B386" s="23" t="s">
        <v>276</v>
      </c>
      <c r="C386" s="24">
        <v>1698.59</v>
      </c>
    </row>
    <row r="387" spans="1:3" s="22" customFormat="1" ht="12.75" x14ac:dyDescent="0.2">
      <c r="A387" s="23" t="s">
        <v>7</v>
      </c>
      <c r="B387" s="23" t="s">
        <v>277</v>
      </c>
      <c r="C387" s="24">
        <v>1772.82</v>
      </c>
    </row>
    <row r="388" spans="1:3" s="22" customFormat="1" ht="12.75" x14ac:dyDescent="0.2">
      <c r="A388" s="23" t="s">
        <v>7</v>
      </c>
      <c r="B388" s="23" t="s">
        <v>278</v>
      </c>
      <c r="C388" s="24">
        <v>1525</v>
      </c>
    </row>
    <row r="389" spans="1:3" s="22" customFormat="1" ht="12.75" x14ac:dyDescent="0.2">
      <c r="A389" s="23" t="s">
        <v>7</v>
      </c>
      <c r="B389" s="23" t="s">
        <v>279</v>
      </c>
      <c r="C389" s="24">
        <v>2035.53</v>
      </c>
    </row>
    <row r="390" spans="1:3" s="22" customFormat="1" ht="12.75" x14ac:dyDescent="0.2">
      <c r="A390" s="23" t="s">
        <v>7</v>
      </c>
      <c r="B390" s="23" t="s">
        <v>280</v>
      </c>
      <c r="C390" s="24">
        <v>1134.5</v>
      </c>
    </row>
    <row r="391" spans="1:3" s="22" customFormat="1" ht="12.75" x14ac:dyDescent="0.2">
      <c r="A391" s="23" t="s">
        <v>7</v>
      </c>
      <c r="B391" s="23" t="s">
        <v>281</v>
      </c>
      <c r="C391" s="24">
        <v>1080.24</v>
      </c>
    </row>
    <row r="392" spans="1:3" s="22" customFormat="1" ht="12.75" x14ac:dyDescent="0.2">
      <c r="A392" s="23" t="s">
        <v>7</v>
      </c>
      <c r="B392" s="23" t="s">
        <v>282</v>
      </c>
      <c r="C392" s="24">
        <v>2015.47</v>
      </c>
    </row>
    <row r="393" spans="1:3" s="22" customFormat="1" ht="12.75" x14ac:dyDescent="0.2">
      <c r="B393" s="20" t="s">
        <v>7</v>
      </c>
      <c r="C393" s="25">
        <f>SUM(C377:C392)</f>
        <v>22208.68</v>
      </c>
    </row>
    <row r="394" spans="1:3" s="22" customFormat="1" ht="12.75" x14ac:dyDescent="0.2">
      <c r="A394" s="23" t="s">
        <v>9</v>
      </c>
      <c r="B394" s="23" t="s">
        <v>283</v>
      </c>
      <c r="C394" s="24">
        <v>1093.04</v>
      </c>
    </row>
    <row r="395" spans="1:3" s="22" customFormat="1" ht="12.75" x14ac:dyDescent="0.2">
      <c r="A395" s="23" t="s">
        <v>9</v>
      </c>
      <c r="B395" s="23" t="s">
        <v>284</v>
      </c>
      <c r="C395" s="24">
        <v>1063.57</v>
      </c>
    </row>
    <row r="396" spans="1:3" s="22" customFormat="1" ht="12.75" x14ac:dyDescent="0.2">
      <c r="B396" s="20" t="s">
        <v>9</v>
      </c>
      <c r="C396" s="25">
        <f>SUM(C394:C395)</f>
        <v>2156.6099999999997</v>
      </c>
    </row>
    <row r="397" spans="1:3" s="22" customFormat="1" ht="12.75" x14ac:dyDescent="0.2">
      <c r="A397" s="23" t="s">
        <v>11</v>
      </c>
      <c r="B397" s="23" t="s">
        <v>285</v>
      </c>
      <c r="C397" s="24">
        <v>1916.05</v>
      </c>
    </row>
    <row r="398" spans="1:3" s="22" customFormat="1" ht="12.75" x14ac:dyDescent="0.2">
      <c r="A398" s="23" t="s">
        <v>11</v>
      </c>
      <c r="B398" s="23" t="s">
        <v>286</v>
      </c>
      <c r="C398" s="24">
        <v>1999.01</v>
      </c>
    </row>
    <row r="399" spans="1:3" s="22" customFormat="1" ht="12.75" x14ac:dyDescent="0.2">
      <c r="A399" s="23" t="s">
        <v>11</v>
      </c>
      <c r="B399" s="23" t="s">
        <v>287</v>
      </c>
      <c r="C399" s="24">
        <v>3409</v>
      </c>
    </row>
    <row r="400" spans="1:3" s="22" customFormat="1" ht="12.75" x14ac:dyDescent="0.2">
      <c r="A400" s="23" t="s">
        <v>11</v>
      </c>
      <c r="B400" s="23" t="s">
        <v>288</v>
      </c>
      <c r="C400" s="24">
        <v>8000</v>
      </c>
    </row>
    <row r="401" spans="1:3" s="22" customFormat="1" ht="12.75" x14ac:dyDescent="0.2">
      <c r="A401" s="23" t="s">
        <v>11</v>
      </c>
      <c r="B401" s="23" t="s">
        <v>289</v>
      </c>
      <c r="C401" s="24">
        <v>1500</v>
      </c>
    </row>
    <row r="402" spans="1:3" s="22" customFormat="1" ht="12.75" x14ac:dyDescent="0.2">
      <c r="A402" s="23" t="s">
        <v>11</v>
      </c>
      <c r="B402" s="23" t="s">
        <v>290</v>
      </c>
      <c r="C402" s="24">
        <v>1500</v>
      </c>
    </row>
    <row r="403" spans="1:3" s="22" customFormat="1" ht="12.75" x14ac:dyDescent="0.2">
      <c r="A403" s="23" t="s">
        <v>11</v>
      </c>
      <c r="B403" s="23" t="s">
        <v>291</v>
      </c>
      <c r="C403" s="24">
        <v>1500</v>
      </c>
    </row>
    <row r="404" spans="1:3" s="22" customFormat="1" ht="12.75" x14ac:dyDescent="0.2">
      <c r="A404" s="23" t="s">
        <v>11</v>
      </c>
      <c r="B404" s="23" t="s">
        <v>292</v>
      </c>
      <c r="C404" s="24">
        <v>3428.57</v>
      </c>
    </row>
    <row r="405" spans="1:3" s="22" customFormat="1" ht="12.75" x14ac:dyDescent="0.2">
      <c r="B405" s="20" t="s">
        <v>11</v>
      </c>
      <c r="C405" s="25">
        <f>SUM(C397:C404)</f>
        <v>23252.629999999997</v>
      </c>
    </row>
    <row r="406" spans="1:3" s="22" customFormat="1" ht="12.75" x14ac:dyDescent="0.2">
      <c r="A406" s="23" t="s">
        <v>125</v>
      </c>
      <c r="B406" s="23" t="s">
        <v>293</v>
      </c>
      <c r="C406" s="24">
        <v>1002.38</v>
      </c>
    </row>
    <row r="407" spans="1:3" s="22" customFormat="1" ht="12.75" x14ac:dyDescent="0.2">
      <c r="A407" s="23" t="s">
        <v>125</v>
      </c>
      <c r="B407" s="23" t="s">
        <v>294</v>
      </c>
      <c r="C407" s="24">
        <v>3133</v>
      </c>
    </row>
    <row r="408" spans="1:3" s="22" customFormat="1" ht="12.75" x14ac:dyDescent="0.2">
      <c r="B408" s="20" t="s">
        <v>125</v>
      </c>
      <c r="C408" s="25">
        <f>SUM(C406:C407)</f>
        <v>4135.38</v>
      </c>
    </row>
    <row r="409" spans="1:3" s="22" customFormat="1" ht="12.75" x14ac:dyDescent="0.2">
      <c r="A409" s="23" t="s">
        <v>27</v>
      </c>
      <c r="B409" s="23" t="s">
        <v>295</v>
      </c>
      <c r="C409" s="24">
        <v>5900</v>
      </c>
    </row>
    <row r="410" spans="1:3" s="22" customFormat="1" ht="12.75" x14ac:dyDescent="0.2">
      <c r="A410" s="20"/>
      <c r="B410" s="20" t="s">
        <v>27</v>
      </c>
      <c r="C410" s="21">
        <v>5900</v>
      </c>
    </row>
    <row r="411" spans="1:3" s="22" customFormat="1" ht="12.75" x14ac:dyDescent="0.2">
      <c r="A411" s="2" t="s">
        <v>296</v>
      </c>
      <c r="B411" s="2"/>
      <c r="C411" s="17">
        <f>C393+C396+C405+C408+C410</f>
        <v>57653.299999999996</v>
      </c>
    </row>
    <row r="412" spans="1:3" s="22" customFormat="1" ht="12.75" x14ac:dyDescent="0.2">
      <c r="A412" s="23" t="s">
        <v>14</v>
      </c>
      <c r="B412" s="23" t="s">
        <v>297</v>
      </c>
      <c r="C412" s="24">
        <v>41704.35</v>
      </c>
    </row>
    <row r="413" spans="1:3" s="22" customFormat="1" ht="12.75" x14ac:dyDescent="0.2">
      <c r="B413" s="20" t="s">
        <v>14</v>
      </c>
      <c r="C413" s="21">
        <v>41704.35</v>
      </c>
    </row>
    <row r="414" spans="1:3" s="22" customFormat="1" ht="12.75" x14ac:dyDescent="0.2">
      <c r="A414" s="23" t="s">
        <v>27</v>
      </c>
      <c r="B414" s="23" t="s">
        <v>298</v>
      </c>
      <c r="C414" s="24">
        <v>37175</v>
      </c>
    </row>
    <row r="415" spans="1:3" s="22" customFormat="1" ht="12.75" x14ac:dyDescent="0.2">
      <c r="A415" s="20"/>
      <c r="B415" s="20" t="s">
        <v>27</v>
      </c>
      <c r="C415" s="21">
        <v>37175</v>
      </c>
    </row>
    <row r="416" spans="1:3" s="22" customFormat="1" ht="12.75" x14ac:dyDescent="0.2">
      <c r="A416" s="2" t="s">
        <v>299</v>
      </c>
      <c r="B416" s="2"/>
      <c r="C416" s="17">
        <f>C413+C415</f>
        <v>78879.350000000006</v>
      </c>
    </row>
    <row r="417" spans="1:3" s="22" customFormat="1" ht="12.75" x14ac:dyDescent="0.2">
      <c r="A417" s="23" t="s">
        <v>9</v>
      </c>
      <c r="B417" s="23" t="s">
        <v>300</v>
      </c>
      <c r="C417" s="24">
        <v>500</v>
      </c>
    </row>
    <row r="418" spans="1:3" s="22" customFormat="1" ht="12.75" x14ac:dyDescent="0.2">
      <c r="A418" s="23" t="s">
        <v>9</v>
      </c>
      <c r="B418" s="23" t="s">
        <v>301</v>
      </c>
      <c r="C418" s="24">
        <v>500</v>
      </c>
    </row>
    <row r="419" spans="1:3" s="22" customFormat="1" ht="12.75" x14ac:dyDescent="0.2">
      <c r="A419" s="23" t="s">
        <v>9</v>
      </c>
      <c r="B419" s="23" t="s">
        <v>302</v>
      </c>
      <c r="C419" s="24">
        <v>500</v>
      </c>
    </row>
    <row r="420" spans="1:3" s="22" customFormat="1" ht="12.75" x14ac:dyDescent="0.2">
      <c r="A420" s="23" t="s">
        <v>9</v>
      </c>
      <c r="B420" s="23" t="s">
        <v>303</v>
      </c>
      <c r="C420" s="24">
        <v>1200</v>
      </c>
    </row>
    <row r="421" spans="1:3" s="22" customFormat="1" ht="12.75" x14ac:dyDescent="0.2">
      <c r="B421" s="20" t="s">
        <v>9</v>
      </c>
      <c r="C421" s="25">
        <f>SUM(C417:C420)</f>
        <v>2700</v>
      </c>
    </row>
    <row r="422" spans="1:3" s="22" customFormat="1" ht="12.75" x14ac:dyDescent="0.2">
      <c r="A422" s="23" t="s">
        <v>11</v>
      </c>
      <c r="B422" s="23" t="s">
        <v>304</v>
      </c>
      <c r="C422" s="24">
        <v>717.5</v>
      </c>
    </row>
    <row r="423" spans="1:3" s="22" customFormat="1" ht="12.75" x14ac:dyDescent="0.2">
      <c r="B423" s="20" t="s">
        <v>11</v>
      </c>
      <c r="C423" s="21">
        <v>717.5</v>
      </c>
    </row>
    <row r="424" spans="1:3" s="22" customFormat="1" ht="12.75" x14ac:dyDescent="0.2">
      <c r="A424" s="23" t="s">
        <v>214</v>
      </c>
      <c r="B424" s="23" t="s">
        <v>305</v>
      </c>
      <c r="C424" s="24">
        <v>1500</v>
      </c>
    </row>
    <row r="425" spans="1:3" s="22" customFormat="1" ht="12.75" x14ac:dyDescent="0.2">
      <c r="A425" s="23" t="s">
        <v>214</v>
      </c>
      <c r="B425" s="23" t="s">
        <v>306</v>
      </c>
      <c r="C425" s="24">
        <v>1500</v>
      </c>
    </row>
    <row r="426" spans="1:3" s="22" customFormat="1" ht="12.75" x14ac:dyDescent="0.2">
      <c r="B426" s="20" t="s">
        <v>214</v>
      </c>
      <c r="C426" s="25">
        <f>SUM(C424:C425)</f>
        <v>3000</v>
      </c>
    </row>
    <row r="427" spans="1:3" s="22" customFormat="1" ht="12.75" x14ac:dyDescent="0.2">
      <c r="A427" s="23" t="s">
        <v>14</v>
      </c>
      <c r="B427" s="23" t="s">
        <v>10</v>
      </c>
      <c r="C427" s="24">
        <v>65540</v>
      </c>
    </row>
    <row r="428" spans="1:3" s="22" customFormat="1" ht="12.75" x14ac:dyDescent="0.2">
      <c r="A428" s="23" t="s">
        <v>14</v>
      </c>
      <c r="B428" s="23" t="s">
        <v>307</v>
      </c>
      <c r="C428" s="24">
        <v>4955.22</v>
      </c>
    </row>
    <row r="429" spans="1:3" s="22" customFormat="1" ht="12.75" x14ac:dyDescent="0.2">
      <c r="B429" s="20" t="s">
        <v>14</v>
      </c>
      <c r="C429" s="25">
        <f>SUM(C427:C428)</f>
        <v>70495.22</v>
      </c>
    </row>
    <row r="430" spans="1:3" s="22" customFormat="1" ht="12.75" x14ac:dyDescent="0.2">
      <c r="A430" s="23" t="s">
        <v>39</v>
      </c>
      <c r="B430" s="23" t="s">
        <v>308</v>
      </c>
      <c r="C430" s="24">
        <v>3000</v>
      </c>
    </row>
    <row r="431" spans="1:3" s="22" customFormat="1" ht="12.75" x14ac:dyDescent="0.2">
      <c r="A431" s="20"/>
      <c r="B431" s="20" t="s">
        <v>39</v>
      </c>
      <c r="C431" s="21">
        <v>3000</v>
      </c>
    </row>
    <row r="432" spans="1:3" s="22" customFormat="1" ht="12.75" x14ac:dyDescent="0.2">
      <c r="A432" s="2" t="s">
        <v>309</v>
      </c>
      <c r="B432" s="2"/>
      <c r="C432" s="17">
        <f>C421+C423+C426+C429+C431</f>
        <v>79912.72</v>
      </c>
    </row>
    <row r="433" spans="1:3" s="22" customFormat="1" ht="12.75" x14ac:dyDescent="0.2">
      <c r="A433" s="23" t="s">
        <v>7</v>
      </c>
      <c r="B433" s="23" t="s">
        <v>310</v>
      </c>
      <c r="C433" s="24">
        <v>3400</v>
      </c>
    </row>
    <row r="434" spans="1:3" s="22" customFormat="1" ht="12.75" x14ac:dyDescent="0.2">
      <c r="A434" s="23" t="s">
        <v>7</v>
      </c>
      <c r="B434" s="23" t="s">
        <v>311</v>
      </c>
      <c r="C434" s="24">
        <v>1500</v>
      </c>
    </row>
    <row r="435" spans="1:3" s="22" customFormat="1" ht="12.75" x14ac:dyDescent="0.2">
      <c r="A435" s="23" t="s">
        <v>7</v>
      </c>
      <c r="B435" s="23" t="s">
        <v>312</v>
      </c>
      <c r="C435" s="24">
        <v>2400</v>
      </c>
    </row>
    <row r="436" spans="1:3" s="22" customFormat="1" ht="12.75" x14ac:dyDescent="0.2">
      <c r="A436" s="23" t="s">
        <v>7</v>
      </c>
      <c r="B436" s="23" t="s">
        <v>313</v>
      </c>
      <c r="C436" s="24">
        <v>1264</v>
      </c>
    </row>
    <row r="437" spans="1:3" s="22" customFormat="1" ht="12.75" x14ac:dyDescent="0.2">
      <c r="A437" s="23" t="s">
        <v>7</v>
      </c>
      <c r="B437" s="23" t="s">
        <v>314</v>
      </c>
      <c r="C437" s="24">
        <v>845</v>
      </c>
    </row>
    <row r="438" spans="1:3" s="22" customFormat="1" ht="12.75" x14ac:dyDescent="0.2">
      <c r="A438" s="23" t="s">
        <v>7</v>
      </c>
      <c r="B438" s="23" t="s">
        <v>315</v>
      </c>
      <c r="C438" s="24">
        <v>2600</v>
      </c>
    </row>
    <row r="439" spans="1:3" s="22" customFormat="1" ht="12.75" x14ac:dyDescent="0.2">
      <c r="A439" s="23" t="s">
        <v>7</v>
      </c>
      <c r="B439" s="23" t="s">
        <v>316</v>
      </c>
      <c r="C439" s="24">
        <v>1600</v>
      </c>
    </row>
    <row r="440" spans="1:3" s="22" customFormat="1" ht="12.75" x14ac:dyDescent="0.2">
      <c r="A440" s="23" t="s">
        <v>7</v>
      </c>
      <c r="B440" s="23" t="s">
        <v>317</v>
      </c>
      <c r="C440" s="24">
        <v>5800</v>
      </c>
    </row>
    <row r="441" spans="1:3" s="22" customFormat="1" ht="12.75" x14ac:dyDescent="0.2">
      <c r="A441" s="23" t="s">
        <v>7</v>
      </c>
      <c r="B441" s="23" t="s">
        <v>318</v>
      </c>
      <c r="C441" s="24">
        <v>1000</v>
      </c>
    </row>
    <row r="442" spans="1:3" s="22" customFormat="1" ht="12.75" x14ac:dyDescent="0.2">
      <c r="A442" s="23" t="s">
        <v>7</v>
      </c>
      <c r="B442" s="23" t="s">
        <v>319</v>
      </c>
      <c r="C442" s="24">
        <v>800</v>
      </c>
    </row>
    <row r="443" spans="1:3" s="22" customFormat="1" ht="12.75" x14ac:dyDescent="0.2">
      <c r="A443" s="23" t="s">
        <v>7</v>
      </c>
      <c r="B443" s="23" t="s">
        <v>320</v>
      </c>
      <c r="C443" s="24">
        <v>6000</v>
      </c>
    </row>
    <row r="444" spans="1:3" s="22" customFormat="1" ht="12.75" x14ac:dyDescent="0.2">
      <c r="A444" s="23" t="s">
        <v>7</v>
      </c>
      <c r="B444" s="23" t="s">
        <v>321</v>
      </c>
      <c r="C444" s="24">
        <v>1500</v>
      </c>
    </row>
    <row r="445" spans="1:3" s="22" customFormat="1" ht="12.75" x14ac:dyDescent="0.2">
      <c r="A445" s="23" t="s">
        <v>7</v>
      </c>
      <c r="B445" s="23" t="s">
        <v>322</v>
      </c>
      <c r="C445" s="24">
        <v>3000</v>
      </c>
    </row>
    <row r="446" spans="1:3" s="22" customFormat="1" ht="12.75" x14ac:dyDescent="0.2">
      <c r="B446" s="20" t="s">
        <v>7</v>
      </c>
      <c r="C446" s="25">
        <f>SUM(C433:C445)</f>
        <v>31709</v>
      </c>
    </row>
    <row r="447" spans="1:3" s="22" customFormat="1" ht="12.75" x14ac:dyDescent="0.2">
      <c r="A447" s="23" t="s">
        <v>11</v>
      </c>
      <c r="B447" s="23" t="s">
        <v>323</v>
      </c>
      <c r="C447" s="24">
        <v>24000</v>
      </c>
    </row>
    <row r="448" spans="1:3" s="22" customFormat="1" ht="12.75" x14ac:dyDescent="0.2">
      <c r="A448" s="23" t="s">
        <v>11</v>
      </c>
      <c r="B448" s="23" t="s">
        <v>324</v>
      </c>
      <c r="C448" s="24">
        <v>13200</v>
      </c>
    </row>
    <row r="449" spans="1:3" s="22" customFormat="1" ht="12.75" x14ac:dyDescent="0.2">
      <c r="A449" s="23" t="s">
        <v>11</v>
      </c>
      <c r="B449" s="23" t="s">
        <v>325</v>
      </c>
      <c r="C449" s="24">
        <v>2650</v>
      </c>
    </row>
    <row r="450" spans="1:3" s="22" customFormat="1" ht="12.75" x14ac:dyDescent="0.2">
      <c r="A450" s="23" t="s">
        <v>11</v>
      </c>
      <c r="B450" s="23" t="s">
        <v>326</v>
      </c>
      <c r="C450" s="24">
        <v>2650</v>
      </c>
    </row>
    <row r="451" spans="1:3" s="22" customFormat="1" ht="12.75" x14ac:dyDescent="0.2">
      <c r="A451" s="23" t="s">
        <v>11</v>
      </c>
      <c r="B451" s="23" t="s">
        <v>327</v>
      </c>
      <c r="C451" s="24">
        <v>2650</v>
      </c>
    </row>
    <row r="452" spans="1:3" s="22" customFormat="1" ht="12.75" x14ac:dyDescent="0.2">
      <c r="A452" s="23" t="s">
        <v>11</v>
      </c>
      <c r="B452" s="23" t="s">
        <v>328</v>
      </c>
      <c r="C452" s="24">
        <v>2650</v>
      </c>
    </row>
    <row r="453" spans="1:3" s="22" customFormat="1" ht="12.75" x14ac:dyDescent="0.2">
      <c r="A453" s="23" t="s">
        <v>11</v>
      </c>
      <c r="B453" s="23" t="s">
        <v>329</v>
      </c>
      <c r="C453" s="24">
        <v>2650</v>
      </c>
    </row>
    <row r="454" spans="1:3" s="22" customFormat="1" ht="12.75" x14ac:dyDescent="0.2">
      <c r="A454" s="23" t="s">
        <v>11</v>
      </c>
      <c r="B454" s="23" t="s">
        <v>330</v>
      </c>
      <c r="C454" s="24">
        <v>2650</v>
      </c>
    </row>
    <row r="455" spans="1:3" s="22" customFormat="1" ht="12.75" x14ac:dyDescent="0.2">
      <c r="A455" s="23" t="s">
        <v>11</v>
      </c>
      <c r="B455" s="23" t="s">
        <v>331</v>
      </c>
      <c r="C455" s="24">
        <v>350</v>
      </c>
    </row>
    <row r="456" spans="1:3" s="22" customFormat="1" ht="12.75" x14ac:dyDescent="0.2">
      <c r="A456" s="23" t="s">
        <v>11</v>
      </c>
      <c r="B456" s="23" t="s">
        <v>332</v>
      </c>
      <c r="C456" s="24">
        <v>8800</v>
      </c>
    </row>
    <row r="457" spans="1:3" s="22" customFormat="1" ht="12.75" x14ac:dyDescent="0.2">
      <c r="B457" s="20" t="s">
        <v>11</v>
      </c>
      <c r="C457" s="25">
        <f>SUM(C447:C456)</f>
        <v>62250</v>
      </c>
    </row>
    <row r="458" spans="1:3" s="22" customFormat="1" ht="12.75" x14ac:dyDescent="0.2">
      <c r="A458" s="23" t="s">
        <v>107</v>
      </c>
      <c r="B458" s="23" t="s">
        <v>333</v>
      </c>
      <c r="C458" s="24">
        <v>9315</v>
      </c>
    </row>
    <row r="459" spans="1:3" s="22" customFormat="1" ht="12.75" x14ac:dyDescent="0.2">
      <c r="A459" s="20"/>
      <c r="B459" s="20" t="s">
        <v>107</v>
      </c>
      <c r="C459" s="21">
        <v>9315</v>
      </c>
    </row>
    <row r="460" spans="1:3" s="22" customFormat="1" ht="12.75" x14ac:dyDescent="0.2">
      <c r="A460" s="2" t="s">
        <v>334</v>
      </c>
      <c r="B460" s="2"/>
      <c r="C460" s="17">
        <f>C446+C457+C459</f>
        <v>103274</v>
      </c>
    </row>
    <row r="461" spans="1:3" s="22" customFormat="1" ht="12.75" x14ac:dyDescent="0.2">
      <c r="A461" s="23" t="s">
        <v>9</v>
      </c>
      <c r="B461" s="23" t="s">
        <v>335</v>
      </c>
      <c r="C461" s="24">
        <v>2069.6999999999998</v>
      </c>
    </row>
    <row r="462" spans="1:3" s="22" customFormat="1" ht="12.75" x14ac:dyDescent="0.2">
      <c r="A462" s="23" t="s">
        <v>9</v>
      </c>
      <c r="B462" s="23" t="s">
        <v>336</v>
      </c>
      <c r="C462" s="24">
        <v>406.27</v>
      </c>
    </row>
    <row r="463" spans="1:3" s="22" customFormat="1" ht="12.75" x14ac:dyDescent="0.2">
      <c r="A463" s="23" t="s">
        <v>9</v>
      </c>
      <c r="B463" s="23" t="s">
        <v>337</v>
      </c>
      <c r="C463" s="24">
        <v>1020.4</v>
      </c>
    </row>
    <row r="464" spans="1:3" s="22" customFormat="1" ht="12.75" x14ac:dyDescent="0.2">
      <c r="A464" s="23" t="s">
        <v>9</v>
      </c>
      <c r="B464" s="23" t="s">
        <v>338</v>
      </c>
      <c r="C464" s="24">
        <v>2365.9499999999998</v>
      </c>
    </row>
    <row r="465" spans="1:3" s="22" customFormat="1" ht="12.75" x14ac:dyDescent="0.2">
      <c r="A465" s="23" t="s">
        <v>9</v>
      </c>
      <c r="B465" s="23" t="s">
        <v>10</v>
      </c>
      <c r="C465" s="24">
        <v>21673.31</v>
      </c>
    </row>
    <row r="466" spans="1:3" s="22" customFormat="1" ht="12.75" x14ac:dyDescent="0.2">
      <c r="B466" s="20" t="s">
        <v>9</v>
      </c>
      <c r="C466" s="25">
        <f>SUM(C461:C465)</f>
        <v>27535.63</v>
      </c>
    </row>
    <row r="467" spans="1:3" s="22" customFormat="1" ht="12.75" x14ac:dyDescent="0.2">
      <c r="A467" s="23" t="s">
        <v>11</v>
      </c>
      <c r="B467" s="23" t="s">
        <v>339</v>
      </c>
      <c r="C467" s="24">
        <v>1000</v>
      </c>
    </row>
    <row r="468" spans="1:3" s="22" customFormat="1" ht="12.75" x14ac:dyDescent="0.2">
      <c r="A468" s="23" t="s">
        <v>11</v>
      </c>
      <c r="B468" s="23" t="s">
        <v>340</v>
      </c>
      <c r="C468" s="24">
        <v>767.5</v>
      </c>
    </row>
    <row r="469" spans="1:3" s="22" customFormat="1" ht="12.75" x14ac:dyDescent="0.2">
      <c r="A469" s="23" t="s">
        <v>11</v>
      </c>
      <c r="B469" s="23" t="s">
        <v>341</v>
      </c>
      <c r="C469" s="24">
        <v>500</v>
      </c>
    </row>
    <row r="470" spans="1:3" s="22" customFormat="1" ht="12.75" x14ac:dyDescent="0.2">
      <c r="A470" s="23" t="s">
        <v>11</v>
      </c>
      <c r="B470" s="23" t="s">
        <v>342</v>
      </c>
      <c r="C470" s="24">
        <v>844.5</v>
      </c>
    </row>
    <row r="471" spans="1:3" s="22" customFormat="1" ht="12.75" x14ac:dyDescent="0.2">
      <c r="A471" s="23" t="s">
        <v>11</v>
      </c>
      <c r="B471" s="23" t="s">
        <v>343</v>
      </c>
      <c r="C471" s="24">
        <v>2100</v>
      </c>
    </row>
    <row r="472" spans="1:3" s="22" customFormat="1" ht="12.75" x14ac:dyDescent="0.2">
      <c r="A472" s="23" t="s">
        <v>11</v>
      </c>
      <c r="B472" s="23" t="s">
        <v>344</v>
      </c>
      <c r="C472" s="24">
        <v>470</v>
      </c>
    </row>
    <row r="473" spans="1:3" s="22" customFormat="1" ht="12.75" x14ac:dyDescent="0.2">
      <c r="A473" s="23" t="s">
        <v>11</v>
      </c>
      <c r="B473" s="23" t="s">
        <v>345</v>
      </c>
      <c r="C473" s="24">
        <v>1300</v>
      </c>
    </row>
    <row r="474" spans="1:3" s="22" customFormat="1" ht="12.75" x14ac:dyDescent="0.2">
      <c r="A474" s="23" t="s">
        <v>11</v>
      </c>
      <c r="B474" s="23" t="s">
        <v>346</v>
      </c>
      <c r="C474" s="24">
        <v>1500</v>
      </c>
    </row>
    <row r="475" spans="1:3" s="22" customFormat="1" ht="12.75" x14ac:dyDescent="0.2">
      <c r="A475" s="23" t="s">
        <v>11</v>
      </c>
      <c r="B475" s="23" t="s">
        <v>347</v>
      </c>
      <c r="C475" s="24">
        <v>794.33</v>
      </c>
    </row>
    <row r="476" spans="1:3" s="22" customFormat="1" ht="12.75" x14ac:dyDescent="0.2">
      <c r="A476" s="23" t="s">
        <v>11</v>
      </c>
      <c r="B476" s="23" t="s">
        <v>348</v>
      </c>
      <c r="C476" s="24">
        <v>2521.9899999999998</v>
      </c>
    </row>
    <row r="477" spans="1:3" s="22" customFormat="1" ht="12.75" x14ac:dyDescent="0.2">
      <c r="A477" s="23" t="s">
        <v>11</v>
      </c>
      <c r="B477" s="23" t="s">
        <v>10</v>
      </c>
      <c r="C477" s="24">
        <v>8140.88</v>
      </c>
    </row>
    <row r="478" spans="1:3" s="22" customFormat="1" ht="12.75" x14ac:dyDescent="0.2">
      <c r="A478" s="23" t="s">
        <v>11</v>
      </c>
      <c r="B478" s="23" t="s">
        <v>349</v>
      </c>
      <c r="C478" s="24">
        <v>1000</v>
      </c>
    </row>
    <row r="479" spans="1:3" s="22" customFormat="1" ht="12.75" x14ac:dyDescent="0.2">
      <c r="B479" s="20" t="s">
        <v>11</v>
      </c>
      <c r="C479" s="25">
        <f>SUM(C467:C478)</f>
        <v>20939.2</v>
      </c>
    </row>
    <row r="480" spans="1:3" s="22" customFormat="1" ht="12.75" x14ac:dyDescent="0.2">
      <c r="A480" s="23" t="s">
        <v>14</v>
      </c>
      <c r="B480" s="23" t="s">
        <v>350</v>
      </c>
      <c r="C480" s="24">
        <v>2115</v>
      </c>
    </row>
    <row r="481" spans="1:3" s="22" customFormat="1" ht="12.75" x14ac:dyDescent="0.2">
      <c r="B481" s="20" t="s">
        <v>14</v>
      </c>
      <c r="C481" s="21">
        <v>2115</v>
      </c>
    </row>
    <row r="482" spans="1:3" s="22" customFormat="1" ht="12.75" x14ac:dyDescent="0.2">
      <c r="A482" s="23" t="s">
        <v>25</v>
      </c>
      <c r="B482" s="23" t="s">
        <v>10</v>
      </c>
      <c r="C482" s="24">
        <v>5000</v>
      </c>
    </row>
    <row r="483" spans="1:3" s="22" customFormat="1" ht="12.75" x14ac:dyDescent="0.2">
      <c r="B483" s="20" t="s">
        <v>25</v>
      </c>
      <c r="C483" s="21">
        <v>5000</v>
      </c>
    </row>
    <row r="484" spans="1:3" s="22" customFormat="1" ht="12.75" x14ac:dyDescent="0.2">
      <c r="A484" s="23" t="s">
        <v>27</v>
      </c>
      <c r="B484" s="23" t="s">
        <v>351</v>
      </c>
      <c r="C484" s="24">
        <v>1000</v>
      </c>
    </row>
    <row r="485" spans="1:3" s="22" customFormat="1" ht="12.75" x14ac:dyDescent="0.2">
      <c r="A485" s="23" t="s">
        <v>27</v>
      </c>
      <c r="B485" s="23" t="s">
        <v>352</v>
      </c>
      <c r="C485" s="24">
        <v>5918.97</v>
      </c>
    </row>
    <row r="486" spans="1:3" s="22" customFormat="1" ht="12.75" x14ac:dyDescent="0.2">
      <c r="A486" s="23" t="s">
        <v>27</v>
      </c>
      <c r="B486" s="23" t="s">
        <v>353</v>
      </c>
      <c r="C486" s="24">
        <v>3000</v>
      </c>
    </row>
    <row r="487" spans="1:3" s="22" customFormat="1" ht="12.75" x14ac:dyDescent="0.2">
      <c r="A487" s="23" t="s">
        <v>27</v>
      </c>
      <c r="B487" s="23" t="s">
        <v>354</v>
      </c>
      <c r="C487" s="24">
        <v>1000</v>
      </c>
    </row>
    <row r="488" spans="1:3" s="22" customFormat="1" ht="12.75" x14ac:dyDescent="0.2">
      <c r="A488" s="23" t="s">
        <v>27</v>
      </c>
      <c r="B488" s="23" t="s">
        <v>355</v>
      </c>
      <c r="C488" s="24">
        <v>1000</v>
      </c>
    </row>
    <row r="489" spans="1:3" s="22" customFormat="1" ht="12.75" x14ac:dyDescent="0.2">
      <c r="B489" s="20" t="s">
        <v>27</v>
      </c>
      <c r="C489" s="25">
        <f>SUM(C484:C488)</f>
        <v>11918.970000000001</v>
      </c>
    </row>
    <row r="490" spans="1:3" s="22" customFormat="1" ht="12.75" x14ac:dyDescent="0.2">
      <c r="A490" s="23" t="s">
        <v>39</v>
      </c>
      <c r="B490" s="23" t="s">
        <v>356</v>
      </c>
      <c r="C490" s="24">
        <v>4060</v>
      </c>
    </row>
    <row r="491" spans="1:3" s="22" customFormat="1" ht="12.75" x14ac:dyDescent="0.2">
      <c r="A491" s="23" t="s">
        <v>39</v>
      </c>
      <c r="B491" s="23" t="s">
        <v>357</v>
      </c>
      <c r="C491" s="24">
        <v>2320</v>
      </c>
    </row>
    <row r="492" spans="1:3" s="22" customFormat="1" ht="12.75" x14ac:dyDescent="0.2">
      <c r="A492" s="23" t="s">
        <v>39</v>
      </c>
      <c r="B492" s="23" t="s">
        <v>358</v>
      </c>
      <c r="C492" s="24">
        <v>2320</v>
      </c>
    </row>
    <row r="493" spans="1:3" s="22" customFormat="1" ht="12.75" x14ac:dyDescent="0.2">
      <c r="A493" s="23" t="s">
        <v>39</v>
      </c>
      <c r="B493" s="23" t="s">
        <v>359</v>
      </c>
      <c r="C493" s="24">
        <v>3480</v>
      </c>
    </row>
    <row r="494" spans="1:3" s="22" customFormat="1" ht="12.75" x14ac:dyDescent="0.2">
      <c r="A494" s="23" t="s">
        <v>39</v>
      </c>
      <c r="B494" s="23" t="s">
        <v>360</v>
      </c>
      <c r="C494" s="24">
        <v>4000</v>
      </c>
    </row>
    <row r="495" spans="1:3" s="22" customFormat="1" ht="12.75" x14ac:dyDescent="0.2">
      <c r="A495" s="20"/>
      <c r="B495" s="20" t="s">
        <v>39</v>
      </c>
      <c r="C495" s="21">
        <f>SUM(C490:C494)</f>
        <v>16180</v>
      </c>
    </row>
    <row r="496" spans="1:3" s="22" customFormat="1" ht="12.75" x14ac:dyDescent="0.2">
      <c r="A496" s="2" t="s">
        <v>361</v>
      </c>
      <c r="B496" s="2"/>
      <c r="C496" s="17">
        <f>C466+C479+C481+C483+C489+C495</f>
        <v>83688.800000000003</v>
      </c>
    </row>
    <row r="497" spans="1:3" s="22" customFormat="1" ht="12.75" x14ac:dyDescent="0.2">
      <c r="A497" s="23" t="s">
        <v>7</v>
      </c>
      <c r="B497" s="23" t="s">
        <v>10</v>
      </c>
      <c r="C497" s="24">
        <v>6600</v>
      </c>
    </row>
    <row r="498" spans="1:3" s="22" customFormat="1" ht="12.75" x14ac:dyDescent="0.2">
      <c r="A498" s="23" t="s">
        <v>7</v>
      </c>
      <c r="B498" s="23" t="s">
        <v>10</v>
      </c>
      <c r="C498" s="24">
        <v>910.73</v>
      </c>
    </row>
    <row r="499" spans="1:3" s="22" customFormat="1" ht="12.75" x14ac:dyDescent="0.2">
      <c r="B499" s="20" t="s">
        <v>7</v>
      </c>
      <c r="C499" s="25">
        <f>SUM(C497:C498)</f>
        <v>7510.73</v>
      </c>
    </row>
    <row r="500" spans="1:3" s="22" customFormat="1" ht="12.75" x14ac:dyDescent="0.2">
      <c r="A500" s="23" t="s">
        <v>9</v>
      </c>
      <c r="B500" s="23" t="s">
        <v>10</v>
      </c>
      <c r="C500" s="24">
        <v>140160</v>
      </c>
    </row>
    <row r="501" spans="1:3" s="22" customFormat="1" ht="12.75" x14ac:dyDescent="0.2">
      <c r="A501" s="20"/>
      <c r="B501" s="20" t="s">
        <v>9</v>
      </c>
      <c r="C501" s="21">
        <v>140160</v>
      </c>
    </row>
    <row r="502" spans="1:3" s="22" customFormat="1" ht="12.75" x14ac:dyDescent="0.2">
      <c r="A502" s="2" t="s">
        <v>362</v>
      </c>
      <c r="B502" s="2"/>
      <c r="C502" s="17">
        <f>C501+C499</f>
        <v>147670.73000000001</v>
      </c>
    </row>
    <row r="503" spans="1:3" s="22" customFormat="1" ht="12.75" x14ac:dyDescent="0.2">
      <c r="A503" s="23" t="s">
        <v>7</v>
      </c>
      <c r="B503" s="23" t="s">
        <v>363</v>
      </c>
      <c r="C503" s="24">
        <v>5649</v>
      </c>
    </row>
    <row r="504" spans="1:3" s="22" customFormat="1" ht="12.75" x14ac:dyDescent="0.2">
      <c r="A504" s="23" t="s">
        <v>7</v>
      </c>
      <c r="B504" s="23" t="s">
        <v>364</v>
      </c>
      <c r="C504" s="24">
        <v>5649</v>
      </c>
    </row>
    <row r="505" spans="1:3" s="22" customFormat="1" ht="12.75" x14ac:dyDescent="0.2">
      <c r="B505" s="20" t="s">
        <v>7</v>
      </c>
      <c r="C505" s="25">
        <f>SUM(C503:C504)</f>
        <v>11298</v>
      </c>
    </row>
    <row r="506" spans="1:3" s="22" customFormat="1" ht="12.75" x14ac:dyDescent="0.2">
      <c r="A506" s="23" t="s">
        <v>11</v>
      </c>
      <c r="B506" s="23" t="s">
        <v>365</v>
      </c>
      <c r="C506" s="24">
        <v>11428.57</v>
      </c>
    </row>
    <row r="507" spans="1:3" s="22" customFormat="1" ht="12.75" x14ac:dyDescent="0.2">
      <c r="A507" s="23" t="s">
        <v>11</v>
      </c>
      <c r="B507" s="23" t="s">
        <v>366</v>
      </c>
      <c r="C507" s="24">
        <v>11948</v>
      </c>
    </row>
    <row r="508" spans="1:3" s="22" customFormat="1" ht="12.75" x14ac:dyDescent="0.2">
      <c r="A508" s="23" t="s">
        <v>11</v>
      </c>
      <c r="B508" s="23" t="s">
        <v>367</v>
      </c>
      <c r="C508" s="24">
        <v>5974</v>
      </c>
    </row>
    <row r="509" spans="1:3" s="22" customFormat="1" ht="12.75" x14ac:dyDescent="0.2">
      <c r="A509" s="23" t="s">
        <v>11</v>
      </c>
      <c r="B509" s="23" t="s">
        <v>368</v>
      </c>
      <c r="C509" s="24">
        <v>5974</v>
      </c>
    </row>
    <row r="510" spans="1:3" s="22" customFormat="1" ht="12.75" x14ac:dyDescent="0.2">
      <c r="A510" s="23" t="s">
        <v>11</v>
      </c>
      <c r="B510" s="23" t="s">
        <v>369</v>
      </c>
      <c r="C510" s="24">
        <v>5249.58</v>
      </c>
    </row>
    <row r="511" spans="1:3" s="22" customFormat="1" ht="12.75" x14ac:dyDescent="0.25">
      <c r="B511" s="26" t="s">
        <v>11</v>
      </c>
      <c r="C511" s="25">
        <f>SUM(C506:C510)</f>
        <v>40574.15</v>
      </c>
    </row>
    <row r="512" spans="1:3" s="22" customFormat="1" ht="12.75" x14ac:dyDescent="0.2">
      <c r="A512" s="23" t="s">
        <v>214</v>
      </c>
      <c r="B512" s="23" t="s">
        <v>370</v>
      </c>
      <c r="C512" s="24">
        <v>20000</v>
      </c>
    </row>
    <row r="513" spans="1:3" s="22" customFormat="1" ht="12.75" x14ac:dyDescent="0.2">
      <c r="B513" s="20" t="s">
        <v>214</v>
      </c>
      <c r="C513" s="21">
        <v>20000</v>
      </c>
    </row>
    <row r="514" spans="1:3" s="22" customFormat="1" ht="12.75" x14ac:dyDescent="0.2">
      <c r="A514" s="23" t="s">
        <v>39</v>
      </c>
      <c r="B514" s="23" t="s">
        <v>371</v>
      </c>
      <c r="C514" s="24">
        <v>15080</v>
      </c>
    </row>
    <row r="515" spans="1:3" s="22" customFormat="1" ht="12.75" x14ac:dyDescent="0.2">
      <c r="A515" s="20"/>
      <c r="B515" s="20" t="s">
        <v>39</v>
      </c>
      <c r="C515" s="21">
        <v>15080</v>
      </c>
    </row>
    <row r="516" spans="1:3" s="22" customFormat="1" ht="12.75" x14ac:dyDescent="0.2">
      <c r="A516" s="2" t="s">
        <v>372</v>
      </c>
      <c r="B516" s="2"/>
      <c r="C516" s="17">
        <f>C505+C511+C513+C515</f>
        <v>86952.15</v>
      </c>
    </row>
    <row r="517" spans="1:3" s="22" customFormat="1" ht="12.75" x14ac:dyDescent="0.2">
      <c r="A517" s="23" t="s">
        <v>11</v>
      </c>
      <c r="B517" s="23" t="s">
        <v>373</v>
      </c>
      <c r="C517" s="24">
        <v>396.63</v>
      </c>
    </row>
    <row r="518" spans="1:3" s="22" customFormat="1" ht="12.75" x14ac:dyDescent="0.2">
      <c r="A518" s="23" t="s">
        <v>11</v>
      </c>
      <c r="B518" s="23" t="s">
        <v>374</v>
      </c>
      <c r="C518" s="24">
        <v>1000</v>
      </c>
    </row>
    <row r="519" spans="1:3" s="22" customFormat="1" ht="12.75" x14ac:dyDescent="0.2">
      <c r="A519" s="23" t="s">
        <v>11</v>
      </c>
      <c r="B519" s="23" t="s">
        <v>375</v>
      </c>
      <c r="C519" s="24">
        <v>6000</v>
      </c>
    </row>
    <row r="520" spans="1:3" s="22" customFormat="1" ht="12.75" x14ac:dyDescent="0.2">
      <c r="A520" s="23" t="s">
        <v>11</v>
      </c>
      <c r="B520" s="23" t="s">
        <v>376</v>
      </c>
      <c r="C520" s="24">
        <v>6000</v>
      </c>
    </row>
    <row r="521" spans="1:3" s="22" customFormat="1" ht="12.75" x14ac:dyDescent="0.2">
      <c r="B521" s="20" t="s">
        <v>11</v>
      </c>
      <c r="C521" s="25">
        <f>SUM(C517:C520)</f>
        <v>13396.630000000001</v>
      </c>
    </row>
    <row r="522" spans="1:3" s="22" customFormat="1" ht="12.75" x14ac:dyDescent="0.2">
      <c r="A522" s="23" t="s">
        <v>125</v>
      </c>
      <c r="B522" s="23" t="s">
        <v>377</v>
      </c>
      <c r="C522" s="24">
        <v>4060</v>
      </c>
    </row>
    <row r="523" spans="1:3" s="22" customFormat="1" ht="12.75" x14ac:dyDescent="0.2">
      <c r="A523" s="20"/>
      <c r="B523" s="20" t="s">
        <v>125</v>
      </c>
      <c r="C523" s="21">
        <v>4060</v>
      </c>
    </row>
    <row r="524" spans="1:3" s="22" customFormat="1" ht="12.75" x14ac:dyDescent="0.2">
      <c r="A524" s="2" t="s">
        <v>378</v>
      </c>
      <c r="B524" s="2"/>
      <c r="C524" s="17">
        <f>C521+C523</f>
        <v>17456.63</v>
      </c>
    </row>
    <row r="525" spans="1:3" s="22" customFormat="1" ht="12.75" x14ac:dyDescent="0.2">
      <c r="A525" s="23" t="s">
        <v>9</v>
      </c>
      <c r="B525" s="23" t="s">
        <v>10</v>
      </c>
      <c r="C525" s="24">
        <v>74250</v>
      </c>
    </row>
    <row r="526" spans="1:3" s="22" customFormat="1" ht="12.75" x14ac:dyDescent="0.2">
      <c r="A526" s="23" t="s">
        <v>9</v>
      </c>
      <c r="B526" s="23" t="s">
        <v>10</v>
      </c>
      <c r="C526" s="24">
        <v>74250</v>
      </c>
    </row>
    <row r="527" spans="1:3" s="22" customFormat="1" ht="12.75" x14ac:dyDescent="0.2">
      <c r="A527" s="20"/>
      <c r="B527" s="20" t="s">
        <v>9</v>
      </c>
      <c r="C527" s="21">
        <f>SUM(C525:C526)</f>
        <v>148500</v>
      </c>
    </row>
    <row r="528" spans="1:3" s="22" customFormat="1" ht="12.75" x14ac:dyDescent="0.2">
      <c r="A528" s="2" t="s">
        <v>379</v>
      </c>
      <c r="B528" s="2"/>
      <c r="C528" s="17">
        <f>C527</f>
        <v>148500</v>
      </c>
    </row>
    <row r="529" spans="1:3" s="22" customFormat="1" ht="12.75" x14ac:dyDescent="0.2">
      <c r="A529" s="23" t="s">
        <v>9</v>
      </c>
      <c r="B529" s="23" t="s">
        <v>10</v>
      </c>
      <c r="C529" s="24">
        <v>88000</v>
      </c>
    </row>
    <row r="530" spans="1:3" s="22" customFormat="1" ht="12.75" x14ac:dyDescent="0.2">
      <c r="B530" s="20" t="s">
        <v>9</v>
      </c>
      <c r="C530" s="21">
        <v>88000</v>
      </c>
    </row>
    <row r="531" spans="1:3" s="22" customFormat="1" ht="12.75" x14ac:dyDescent="0.2">
      <c r="A531" s="23" t="s">
        <v>11</v>
      </c>
      <c r="B531" s="23" t="s">
        <v>380</v>
      </c>
      <c r="C531" s="24">
        <v>3000</v>
      </c>
    </row>
    <row r="532" spans="1:3" s="22" customFormat="1" ht="12.75" x14ac:dyDescent="0.2">
      <c r="B532" s="20" t="s">
        <v>11</v>
      </c>
      <c r="C532" s="21">
        <v>3000</v>
      </c>
    </row>
    <row r="533" spans="1:3" s="22" customFormat="1" ht="12.75" x14ac:dyDescent="0.2">
      <c r="A533" s="23" t="s">
        <v>14</v>
      </c>
      <c r="B533" s="23" t="s">
        <v>381</v>
      </c>
      <c r="C533" s="24">
        <v>2730</v>
      </c>
    </row>
    <row r="534" spans="1:3" s="22" customFormat="1" ht="12.75" x14ac:dyDescent="0.2">
      <c r="A534" s="23" t="s">
        <v>14</v>
      </c>
      <c r="B534" s="23" t="s">
        <v>382</v>
      </c>
      <c r="C534" s="24">
        <v>3500</v>
      </c>
    </row>
    <row r="535" spans="1:3" s="22" customFormat="1" ht="12.75" x14ac:dyDescent="0.2">
      <c r="A535" s="23" t="s">
        <v>14</v>
      </c>
      <c r="B535" s="23" t="s">
        <v>383</v>
      </c>
      <c r="C535" s="24">
        <v>2000</v>
      </c>
    </row>
    <row r="536" spans="1:3" s="22" customFormat="1" ht="12.75" x14ac:dyDescent="0.2">
      <c r="A536" s="23" t="s">
        <v>14</v>
      </c>
      <c r="B536" s="23" t="s">
        <v>384</v>
      </c>
      <c r="C536" s="24">
        <v>1850</v>
      </c>
    </row>
    <row r="537" spans="1:3" s="22" customFormat="1" ht="12.75" x14ac:dyDescent="0.2">
      <c r="A537" s="23" t="s">
        <v>14</v>
      </c>
      <c r="B537" s="23" t="s">
        <v>385</v>
      </c>
      <c r="C537" s="24">
        <v>6000</v>
      </c>
    </row>
    <row r="538" spans="1:3" s="22" customFormat="1" ht="12.75" x14ac:dyDescent="0.2">
      <c r="A538" s="23"/>
      <c r="B538" s="20" t="s">
        <v>14</v>
      </c>
      <c r="C538" s="21">
        <f>SUM(C533:C537)</f>
        <v>16080</v>
      </c>
    </row>
    <row r="539" spans="1:3" s="22" customFormat="1" ht="12.75" x14ac:dyDescent="0.2">
      <c r="A539" s="23" t="s">
        <v>67</v>
      </c>
      <c r="B539" s="23" t="s">
        <v>386</v>
      </c>
      <c r="C539" s="24">
        <v>3000</v>
      </c>
    </row>
    <row r="540" spans="1:3" s="22" customFormat="1" ht="12.75" x14ac:dyDescent="0.2">
      <c r="B540" s="20" t="s">
        <v>67</v>
      </c>
      <c r="C540" s="21">
        <v>3000</v>
      </c>
    </row>
    <row r="541" spans="1:3" s="22" customFormat="1" ht="12.75" x14ac:dyDescent="0.2">
      <c r="A541" s="23" t="s">
        <v>27</v>
      </c>
      <c r="B541" s="23" t="s">
        <v>387</v>
      </c>
      <c r="C541" s="24">
        <v>3000</v>
      </c>
    </row>
    <row r="542" spans="1:3" s="22" customFormat="1" ht="12.75" x14ac:dyDescent="0.2">
      <c r="A542" s="20"/>
      <c r="B542" s="20" t="s">
        <v>27</v>
      </c>
      <c r="C542" s="21">
        <v>3000</v>
      </c>
    </row>
    <row r="543" spans="1:3" s="22" customFormat="1" ht="12.75" x14ac:dyDescent="0.2">
      <c r="A543" s="2" t="s">
        <v>388</v>
      </c>
      <c r="B543" s="2"/>
      <c r="C543" s="17">
        <f>C530+C532+C538+C540+C542</f>
        <v>113080</v>
      </c>
    </row>
    <row r="544" spans="1:3" s="22" customFormat="1" ht="12.75" x14ac:dyDescent="0.2">
      <c r="A544" s="23" t="s">
        <v>7</v>
      </c>
      <c r="B544" s="23" t="s">
        <v>389</v>
      </c>
      <c r="C544" s="24">
        <v>6839</v>
      </c>
    </row>
    <row r="545" spans="1:4" x14ac:dyDescent="0.2">
      <c r="B545" s="20" t="s">
        <v>7</v>
      </c>
      <c r="C545" s="21">
        <v>6839</v>
      </c>
    </row>
    <row r="546" spans="1:4" ht="12.75" x14ac:dyDescent="0.2">
      <c r="A546" s="1" t="s">
        <v>9</v>
      </c>
      <c r="B546" s="1" t="s">
        <v>390</v>
      </c>
      <c r="C546" s="18">
        <v>2199</v>
      </c>
      <c r="D546" s="8"/>
    </row>
    <row r="547" spans="1:4" ht="12.75" x14ac:dyDescent="0.2">
      <c r="A547" s="1" t="s">
        <v>9</v>
      </c>
      <c r="B547" s="1" t="s">
        <v>391</v>
      </c>
      <c r="C547" s="18">
        <v>7397</v>
      </c>
    </row>
    <row r="548" spans="1:4" x14ac:dyDescent="0.2">
      <c r="B548" s="3" t="s">
        <v>9</v>
      </c>
      <c r="C548" s="16">
        <f>SUM(C546:C547)</f>
        <v>9596</v>
      </c>
    </row>
    <row r="549" spans="1:4" ht="12.75" x14ac:dyDescent="0.2">
      <c r="A549" s="5" t="s">
        <v>11</v>
      </c>
      <c r="B549" s="5" t="s">
        <v>392</v>
      </c>
      <c r="C549" s="14">
        <v>1900</v>
      </c>
    </row>
    <row r="550" spans="1:4" ht="12.75" x14ac:dyDescent="0.2">
      <c r="A550" s="5"/>
      <c r="B550" s="11" t="s">
        <v>11</v>
      </c>
      <c r="C550" s="15">
        <v>1900</v>
      </c>
    </row>
    <row r="551" spans="1:4" ht="12.75" x14ac:dyDescent="0.2">
      <c r="A551" s="2" t="s">
        <v>393</v>
      </c>
      <c r="B551" s="2"/>
      <c r="C551" s="17">
        <f>C545+C548+C550</f>
        <v>18335</v>
      </c>
      <c r="D551" s="8"/>
    </row>
    <row r="552" spans="1:4" ht="12.75" x14ac:dyDescent="0.2">
      <c r="A552" s="6" t="s">
        <v>394</v>
      </c>
      <c r="B552" s="7" t="s">
        <v>395</v>
      </c>
      <c r="C552" s="19">
        <f>C16+C24+C37+C55+C87+C94+C136+C163+C180+C195+C207+C233+C255+C273+C302+C313+C329+C346+C373+C376+C411+C416+C432+C460+C496+C502+C516+C524+C528+C543+C551</f>
        <v>3105572.1399999997</v>
      </c>
    </row>
    <row r="553" spans="1:4" x14ac:dyDescent="0.2"/>
    <row r="554" spans="1:4" x14ac:dyDescent="0.2"/>
  </sheetData>
  <mergeCells count="4">
    <mergeCell ref="A1:C1"/>
    <mergeCell ref="A2:C2"/>
    <mergeCell ref="A3:C3"/>
    <mergeCell ref="A4:C4"/>
  </mergeCells>
  <pageMargins left="0.70866141732283472" right="0.70866141732283472" top="0.55118110236220474" bottom="0.74803149606299213" header="0.31496062992125984" footer="0.31496062992125984"/>
  <pageSetup paperSize="9" scale="72" fitToHeight="0" orientation="portrait" r:id="rId1"/>
  <headerFooter>
    <oddFooter>&amp;L&amp;"-,Normal"&amp;8Con fundamento en el Art.134 de la Ley Orgánica del Poder Legislativo del Estado de Guanajuato&amp;RPágina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9983538C260344BA7FC2E91B9E708E" ma:contentTypeVersion="13" ma:contentTypeDescription="Create a new document." ma:contentTypeScope="" ma:versionID="93ae4132b2408db308abcb4c1a376617">
  <xsd:schema xmlns:xsd="http://www.w3.org/2001/XMLSchema" xmlns:xs="http://www.w3.org/2001/XMLSchema" xmlns:p="http://schemas.microsoft.com/office/2006/metadata/properties" xmlns:ns3="b1ada651-4bcb-4923-bebf-42c0a31b92df" xmlns:ns4="b2fb9ecd-f747-4839-9040-1fccf96dc869" targetNamespace="http://schemas.microsoft.com/office/2006/metadata/properties" ma:root="true" ma:fieldsID="67a5fd23799ee301ba56935ca51fdb5b" ns3:_="" ns4:_="">
    <xsd:import namespace="b1ada651-4bcb-4923-bebf-42c0a31b92df"/>
    <xsd:import namespace="b2fb9ecd-f747-4839-9040-1fccf96dc86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da651-4bcb-4923-bebf-42c0a31b92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fb9ecd-f747-4839-9040-1fccf96dc86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8C66D3-6F82-4F7A-BCEF-F21AE6C74B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ada651-4bcb-4923-bebf-42c0a31b92df"/>
    <ds:schemaRef ds:uri="b2fb9ecd-f747-4839-9040-1fccf96dc8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A36088-745F-4E32-91D0-EBE77250B0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B45E68-F421-4A5E-926B-9307F44CE2F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P4411_Ago21 PLG.</vt:lpstr>
      <vt:lpstr>'P4411_Ago21 PLG.'!Print_Titles</vt:lpstr>
      <vt:lpstr>'P4411_Ago21 PLG.'!Títulos_a_imprimir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Leticia Vázquez López</dc:creator>
  <cp:keywords/>
  <dc:description/>
  <cp:lastModifiedBy>Alejandra María de Lourdes Zamarripa Aguirre</cp:lastModifiedBy>
  <cp:revision/>
  <dcterms:created xsi:type="dcterms:W3CDTF">2017-08-04T19:54:52Z</dcterms:created>
  <dcterms:modified xsi:type="dcterms:W3CDTF">2024-05-27T22:15:24Z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0x010100DA9983538C260344BA7FC2E91B9E708E</vt:lpwstr>
  </property>
</Properties>
</file>