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Y:\40_Portal Congreso\03_Transparencia\XLVIII. Otra información\01_Reporte sobre los Recursos de los Grupos, Representaciones y Diputados_Mensuales\2021\04_Partida 4411\"/>
    </mc:Choice>
  </mc:AlternateContent>
  <xr:revisionPtr revIDLastSave="0" documentId="13_ncr:1_{39CE38E2-E09F-4ED4-B937-4721F52E4205}" xr6:coauthVersionLast="47" xr6:coauthVersionMax="47" xr10:uidLastSave="{00000000-0000-0000-0000-000000000000}"/>
  <bookViews>
    <workbookView xWindow="-120" yWindow="-120" windowWidth="29040" windowHeight="15720" tabRatio="902" xr2:uid="{00000000-000D-0000-FFFF-FFFF00000000}"/>
  </bookViews>
  <sheets>
    <sheet name="P4411_Dic21 PLG_UT." sheetId="95" r:id="rId1"/>
  </sheets>
  <definedNames>
    <definedName name="_xlnm._FilterDatabase" localSheetId="0" hidden="1">'P4411_Dic21 PLG_UT.'!$A$5:$C$1309</definedName>
    <definedName name="_xlnm.Print_Area" localSheetId="0">'P4411_Dic21 PLG_UT.'!$A$1:$C$1311</definedName>
    <definedName name="Print_Titles" localSheetId="0">'P4411_Dic21 PLG_UT.'!$1:$5</definedName>
    <definedName name="_xlnm.Print_Titles" localSheetId="0">'P4411_Dic21 PLG_UT.'!$1:$5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07" i="95" l="1"/>
  <c r="C1302" i="95"/>
  <c r="C1295" i="95"/>
  <c r="C1283" i="95"/>
  <c r="C1277" i="95"/>
  <c r="C1274" i="95"/>
  <c r="C1269" i="95"/>
  <c r="C1264" i="95"/>
  <c r="C1255" i="95"/>
  <c r="C1252" i="95"/>
  <c r="C1230" i="95"/>
  <c r="C1217" i="95"/>
  <c r="C1210" i="95"/>
  <c r="C1207" i="95"/>
  <c r="C1204" i="95"/>
  <c r="C1195" i="95"/>
  <c r="C1187" i="95"/>
  <c r="C1184" i="95"/>
  <c r="C1179" i="95"/>
  <c r="C1168" i="95"/>
  <c r="C1165" i="95"/>
  <c r="C1159" i="95"/>
  <c r="C1156" i="95"/>
  <c r="C1153" i="95"/>
  <c r="C1143" i="95"/>
  <c r="C1129" i="95"/>
  <c r="C1134" i="95" s="1"/>
  <c r="C1123" i="95"/>
  <c r="C1119" i="95"/>
  <c r="C1112" i="95"/>
  <c r="C1106" i="95"/>
  <c r="C1097" i="95"/>
  <c r="C1094" i="95"/>
  <c r="C1090" i="95"/>
  <c r="C1078" i="95"/>
  <c r="C1075" i="95"/>
  <c r="C1062" i="95"/>
  <c r="C1057" i="95"/>
  <c r="C1053" i="95"/>
  <c r="C1049" i="95"/>
  <c r="C1050" i="95" s="1"/>
  <c r="C1038" i="95"/>
  <c r="C1027" i="95"/>
  <c r="C1016" i="95"/>
  <c r="C1012" i="95"/>
  <c r="C999" i="95"/>
  <c r="C993" i="95"/>
  <c r="C955" i="95"/>
  <c r="C1004" i="95"/>
  <c r="C946" i="95"/>
  <c r="C942" i="95"/>
  <c r="C938" i="95"/>
  <c r="C930" i="95"/>
  <c r="C925" i="95"/>
  <c r="C921" i="95"/>
  <c r="C910" i="95"/>
  <c r="C898" i="95"/>
  <c r="C882" i="95"/>
  <c r="C874" i="95"/>
  <c r="C871" i="95"/>
  <c r="C854" i="95"/>
  <c r="C857" i="95" s="1"/>
  <c r="C846" i="95"/>
  <c r="C847" i="95" s="1"/>
  <c r="C840" i="95"/>
  <c r="C831" i="95"/>
  <c r="C828" i="95"/>
  <c r="C822" i="95"/>
  <c r="C814" i="95"/>
  <c r="C803" i="95"/>
  <c r="C800" i="95"/>
  <c r="C790" i="95"/>
  <c r="C780" i="95"/>
  <c r="C777" i="95"/>
  <c r="C769" i="95"/>
  <c r="C760" i="95"/>
  <c r="C749" i="95"/>
  <c r="C745" i="95"/>
  <c r="C739" i="95"/>
  <c r="C734" i="95"/>
  <c r="C724" i="95"/>
  <c r="C688" i="95"/>
  <c r="C679" i="95"/>
  <c r="C667" i="95"/>
  <c r="C658" i="95"/>
  <c r="C650" i="95"/>
  <c r="C645" i="95"/>
  <c r="C642" i="95"/>
  <c r="C634" i="95"/>
  <c r="C617" i="95"/>
  <c r="C613" i="95"/>
  <c r="C609" i="95"/>
  <c r="C606" i="95"/>
  <c r="C600" i="95"/>
  <c r="C595" i="95"/>
  <c r="C592" i="95"/>
  <c r="C588" i="95"/>
  <c r="C581" i="95"/>
  <c r="C1308" i="95" l="1"/>
  <c r="C883" i="95"/>
  <c r="C1278" i="95"/>
  <c r="C1218" i="95"/>
  <c r="C1188" i="95"/>
  <c r="C1171" i="95"/>
  <c r="C1100" i="95"/>
  <c r="C1124" i="95"/>
  <c r="C1081" i="95"/>
  <c r="C1005" i="95"/>
  <c r="C1045" i="95"/>
  <c r="C949" i="95"/>
  <c r="C917" i="95"/>
  <c r="C806" i="95"/>
  <c r="C843" i="95"/>
  <c r="C793" i="95"/>
  <c r="C740" i="95"/>
  <c r="C682" i="95"/>
  <c r="C646" i="95"/>
  <c r="C607" i="95"/>
  <c r="C630" i="95"/>
  <c r="C577" i="95" l="1"/>
  <c r="C572" i="95"/>
  <c r="C562" i="95"/>
  <c r="C557" i="95"/>
  <c r="C553" i="95"/>
  <c r="C542" i="95"/>
  <c r="C539" i="95"/>
  <c r="C507" i="95"/>
  <c r="C499" i="95"/>
  <c r="C496" i="95"/>
  <c r="C493" i="95"/>
  <c r="C488" i="95"/>
  <c r="C476" i="95"/>
  <c r="C471" i="95"/>
  <c r="C468" i="95"/>
  <c r="C449" i="95"/>
  <c r="C445" i="95"/>
  <c r="C440" i="95"/>
  <c r="C434" i="95"/>
  <c r="C428" i="95"/>
  <c r="C425" i="95"/>
  <c r="C418" i="95"/>
  <c r="C411" i="95"/>
  <c r="C406" i="95"/>
  <c r="C400" i="95"/>
  <c r="C395" i="95"/>
  <c r="C392" i="95"/>
  <c r="C389" i="95"/>
  <c r="C384" i="95"/>
  <c r="C380" i="95"/>
  <c r="C372" i="95"/>
  <c r="C368" i="95"/>
  <c r="C363" i="95"/>
  <c r="C356" i="95"/>
  <c r="C345" i="95"/>
  <c r="C333" i="95"/>
  <c r="C328" i="95"/>
  <c r="C325" i="95"/>
  <c r="C322" i="95"/>
  <c r="C317" i="95"/>
  <c r="C306" i="95"/>
  <c r="C302" i="95"/>
  <c r="C300" i="95"/>
  <c r="C293" i="95"/>
  <c r="C285" i="95"/>
  <c r="C276" i="95"/>
  <c r="C265" i="95"/>
  <c r="C242" i="95"/>
  <c r="C232" i="95"/>
  <c r="C248" i="95"/>
  <c r="C224" i="95"/>
  <c r="C225" i="95" s="1"/>
  <c r="C216" i="95"/>
  <c r="C212" i="95"/>
  <c r="C209" i="95"/>
  <c r="C206" i="95"/>
  <c r="C197" i="95"/>
  <c r="C191" i="95"/>
  <c r="C179" i="95"/>
  <c r="C172" i="95"/>
  <c r="C169" i="95"/>
  <c r="C166" i="95"/>
  <c r="C161" i="95"/>
  <c r="C154" i="95"/>
  <c r="C141" i="95"/>
  <c r="C131" i="95"/>
  <c r="C120" i="95"/>
  <c r="C118" i="95"/>
  <c r="C113" i="95"/>
  <c r="C109" i="95"/>
  <c r="C106" i="95"/>
  <c r="C102" i="95"/>
  <c r="C97" i="95"/>
  <c r="C90" i="95"/>
  <c r="C85" i="95"/>
  <c r="C76" i="95"/>
  <c r="C71" i="95"/>
  <c r="C48" i="95"/>
  <c r="C42" i="95"/>
  <c r="C40" i="95"/>
  <c r="C37" i="95"/>
  <c r="C33" i="95"/>
  <c r="C10" i="95"/>
  <c r="C7" i="95"/>
  <c r="C249" i="95" l="1"/>
  <c r="C132" i="95"/>
  <c r="C578" i="95"/>
  <c r="C500" i="95"/>
  <c r="C443" i="95"/>
  <c r="C401" i="95"/>
  <c r="C385" i="95"/>
  <c r="C346" i="95"/>
  <c r="C219" i="95"/>
  <c r="C303" i="95"/>
  <c r="C194" i="95"/>
  <c r="C74" i="95"/>
  <c r="C114" i="95"/>
  <c r="C1309" i="95" l="1"/>
</calcChain>
</file>

<file path=xl/sharedStrings.xml><?xml version="1.0" encoding="utf-8"?>
<sst xmlns="http://schemas.openxmlformats.org/spreadsheetml/2006/main" count="2360" uniqueCount="807">
  <si>
    <t xml:space="preserve"> CONGRESO DEL ESTADO DE GUANAJUATO</t>
  </si>
  <si>
    <t>REPORTE DE LOS GASTOS COMPROBADOS EN LA PARTIDA</t>
  </si>
  <si>
    <t>4411 AYUDAS SOCIALES Y CULTURALES</t>
  </si>
  <si>
    <t>DEL 01 AL 31 DE DICIEMBRE DE 2021</t>
  </si>
  <si>
    <t>CONCEPTO DE LA AYUDA / DIPUTADO(A) /
JGyCP</t>
  </si>
  <si>
    <t>BENEFICIARIO</t>
  </si>
  <si>
    <t>MONTO
PAGADO OCTUBRE</t>
  </si>
  <si>
    <t>APOYOS EDUCATIVOS Y ESCOLARES</t>
  </si>
  <si>
    <t>GUILLEN JIMENEZ MA. DEL CARMEN</t>
  </si>
  <si>
    <t>APOYO A INSTITUCIONES EDUCATIVAS/ENSEÑANZA</t>
  </si>
  <si>
    <t>RODRIGUEZ FLORES MARIA ANTONIA</t>
  </si>
  <si>
    <t>MENDOZA MURILLO LAURA PATRICIA</t>
  </si>
  <si>
    <t>AYUDAS PARA DESPENSA Y SUBSISTENCIA</t>
  </si>
  <si>
    <t>APOYO COLECTIVO</t>
  </si>
  <si>
    <t>APOYO COMUNITARIO</t>
  </si>
  <si>
    <t>ALVARADO ALBINEDA ANGEL FABIAN</t>
  </si>
  <si>
    <t>GALVAN JASSO MAURICIO</t>
  </si>
  <si>
    <t>RAMIREZ RUIZ SALVADOR</t>
  </si>
  <si>
    <t>RAZO RANGEL ADRIANA SARAHI</t>
  </si>
  <si>
    <t>ZAVALA GODINO OFELIA</t>
  </si>
  <si>
    <t>APOYOS MÉDICO Y FARMACÉUTICO</t>
  </si>
  <si>
    <t>PERSONA 1</t>
  </si>
  <si>
    <t>PERSONA 2</t>
  </si>
  <si>
    <t>APOYOS MÉDICO Y FARMACÉUTICO*</t>
  </si>
  <si>
    <t>APOYO PARA TRANSPORTE O TRASLADO</t>
  </si>
  <si>
    <t>APOYOS PARA CONSTRUCCION Y REPARACION</t>
  </si>
  <si>
    <t>LOZA ALVARADO MA. DE LOS ANGELES</t>
  </si>
  <si>
    <t>APOYOS DEPORTIVOS</t>
  </si>
  <si>
    <t>VILLAFUERTE GOMEZ JOSE DANIEL</t>
  </si>
  <si>
    <t>APOYOS CULTURALES</t>
  </si>
  <si>
    <t>SEGOVIA PEREZ IRVING DE JESUS</t>
  </si>
  <si>
    <t>RAMIREZ CALVILLO OMAR</t>
  </si>
  <si>
    <t>HERNANDEZ RAMIREZ SAMUEL</t>
  </si>
  <si>
    <t>DONATIVOS</t>
  </si>
  <si>
    <t>PEREZ MENDIOLA MA CRISTINA</t>
  </si>
  <si>
    <t>AYUDA PARA FESTIVIDADES O CELEBRACIONES</t>
  </si>
  <si>
    <t>HERNANDEZ NUÑEZ FRANCISCA</t>
  </si>
  <si>
    <t>DURAN MANRIQUEZ LILIANA</t>
  </si>
  <si>
    <t>LARA SANTOYO DIANA PAOLA</t>
  </si>
  <si>
    <t>RANGEL CHAVEZ LUIS EDUARDO</t>
  </si>
  <si>
    <t>CALDERILLA ANDA PATRICIO</t>
  </si>
  <si>
    <t>RODRIGUEZ RODRIGUEZ JOSE HERNAN</t>
  </si>
  <si>
    <t>MORENO OÑATE GILBERTO</t>
  </si>
  <si>
    <t>BALTAZAR MENDOZA MIGUEL ANGEL</t>
  </si>
  <si>
    <t>APOYOS PARA FOMENTO DEL AUTOEMPLEO</t>
  </si>
  <si>
    <t>ARMENTA PIEDAD SONIA MAYELA</t>
  </si>
  <si>
    <t>GRUPO PARLAMENTARIO GPPAN</t>
  </si>
  <si>
    <t/>
  </si>
  <si>
    <t>HERNANDEZ AVENDAÑO LOURDES</t>
  </si>
  <si>
    <t>ZUÑIGA SANTOS MA ELIZABETH</t>
  </si>
  <si>
    <t>CANDANOZA SOTO JUAN BERNARDO</t>
  </si>
  <si>
    <t>LERA PALMA NEMESIA</t>
  </si>
  <si>
    <t>PERSONA 3</t>
  </si>
  <si>
    <t>PERSONA 4</t>
  </si>
  <si>
    <t>PERSONA 5</t>
  </si>
  <si>
    <t>PERSONA 6</t>
  </si>
  <si>
    <t>VAZQUEZ SANTANA GABRIELA BERENICE</t>
  </si>
  <si>
    <t>LABRADA AMADOR MOISES</t>
  </si>
  <si>
    <t>MONTIEL VARGAS MARCARIO</t>
  </si>
  <si>
    <t>ALVAREZ OLALDE J REFUGIO</t>
  </si>
  <si>
    <t>MUSICO MARTINEZ J LUZ</t>
  </si>
  <si>
    <t>LAGUNA LOPEZ SONIA</t>
  </si>
  <si>
    <t>GONZALEZ DOMINGUEZ MA DOLORES</t>
  </si>
  <si>
    <t>SANTANA ARROYO LAURA</t>
  </si>
  <si>
    <t>CAMPOS ALVAREZ JUDITH</t>
  </si>
  <si>
    <t>SUASTE CUEVAS NADIA MARIA</t>
  </si>
  <si>
    <t>MONTECILLO LABRADA JORGE</t>
  </si>
  <si>
    <t>BALDERAS ALVAREZ BRICIO</t>
  </si>
  <si>
    <t>PERSONA 7</t>
  </si>
  <si>
    <t>GONZALEZ AVILEZ DULCE ESTEFANIA</t>
  </si>
  <si>
    <t>MURILLO GUTIERREZ MARIO</t>
  </si>
  <si>
    <t>MEZA CEBALLOS JOSE CARMEN</t>
  </si>
  <si>
    <t>ALONSO MEDIAN JOSE GERARDO</t>
  </si>
  <si>
    <t>PINEDA ARAIZA JUAN ANGEL</t>
  </si>
  <si>
    <t>HERRERA ARIAGA GERARDO</t>
  </si>
  <si>
    <t>CHAVEZ ORTIZ FELIX</t>
  </si>
  <si>
    <t>BRISEIDA ANABEL MAGDALENO GONZALEZ</t>
  </si>
  <si>
    <t>PANTALEON MORENO MIRELL</t>
  </si>
  <si>
    <t>PERSONA 8</t>
  </si>
  <si>
    <t>PERSONA 9</t>
  </si>
  <si>
    <t>PERSONA 10</t>
  </si>
  <si>
    <t>PERSONA 11</t>
  </si>
  <si>
    <t>PERSONA 12</t>
  </si>
  <si>
    <t>PERSONA 13</t>
  </si>
  <si>
    <t>PERSONA 14</t>
  </si>
  <si>
    <t>PERSONA 15</t>
  </si>
  <si>
    <t>PERSONA 16</t>
  </si>
  <si>
    <t>PERSONA 17</t>
  </si>
  <si>
    <t>PERSONA 18</t>
  </si>
  <si>
    <t>PERSONA 19</t>
  </si>
  <si>
    <t>SANDOVAL RANGEL MA PATROCINIO INEZ</t>
  </si>
  <si>
    <t>JIMENEZ CRUZ PARROCO BENJAMIN</t>
  </si>
  <si>
    <t>MARTINEZ REYES GISELA</t>
  </si>
  <si>
    <t>RAMOS CUARENTA MARIA LAURA</t>
  </si>
  <si>
    <t>CERRITOS SANCHEZ ALBERTO</t>
  </si>
  <si>
    <t>CAÑPADA DOMINGUEZ PEDRO</t>
  </si>
  <si>
    <t>RODRIGUEZ ESQUINA SANDRA CARINA</t>
  </si>
  <si>
    <t>LOPEZ ZAMORA MARIA DEL ROCIO</t>
  </si>
  <si>
    <t>VELAZQUEZ STEPHANIE</t>
  </si>
  <si>
    <t>MARTINEZ MONROY ELVIRA</t>
  </si>
  <si>
    <t>AYUDA PARA PAGO DE SERVICIOS BASICOS</t>
  </si>
  <si>
    <t>GUZMAN SANCHEZ CLAUDIA IVETTE</t>
  </si>
  <si>
    <t>VELAZQUEZ MARTINEZ FLOR MARIANA</t>
  </si>
  <si>
    <t>MORELOS SANTOS MARICELA</t>
  </si>
  <si>
    <t>MENDOZA OLVERA MARIA DEL CARMEN EDITH</t>
  </si>
  <si>
    <t>MACIAS RODRIGUEZ ANGELA GABRIELA</t>
  </si>
  <si>
    <t>ROSAS CAÑADA LETICIA</t>
  </si>
  <si>
    <t>PEREZ CAÑADA JAVIER</t>
  </si>
  <si>
    <t>LEON BLANCARTE NORMA</t>
  </si>
  <si>
    <t>HERNANDEZ ZARATE TEREZA</t>
  </si>
  <si>
    <t>VALENCIA CALZADA LETICIA</t>
  </si>
  <si>
    <t>MEDINA PEREZ MARIA DE LOS ANGELES</t>
  </si>
  <si>
    <t>HERNANDEZ VALENCIA LILIAN SUSET</t>
  </si>
  <si>
    <t>MATA GARCIA YOLANDA</t>
  </si>
  <si>
    <t>ALVARADO RIVERA CIRENIA DEL ROCIO</t>
  </si>
  <si>
    <t>OBRAJERO LUNA ANGELA</t>
  </si>
  <si>
    <t>APOYO SERVICIOS FUNERARIOS</t>
  </si>
  <si>
    <t>CASAS VEGA ELPIDIA</t>
  </si>
  <si>
    <t>LOPEZ CAMACHO MARTIN</t>
  </si>
  <si>
    <t>MUÑOZ HERNANDEZ MARIA DE LOURDES</t>
  </si>
  <si>
    <t>PERSONA 20</t>
  </si>
  <si>
    <t>AGUIÑON ARANDA MARTHA EVELIA</t>
  </si>
  <si>
    <t>AYALA TORRES LUIS ERNESTO</t>
  </si>
  <si>
    <t>HERNANDEZ CAMARENA MARTHA GUADALUPE</t>
  </si>
  <si>
    <t>MACHAIN VENEGAS MARIA BERENICE</t>
  </si>
  <si>
    <t>PERSONA 21</t>
  </si>
  <si>
    <t>PERSONA 22</t>
  </si>
  <si>
    <t>PERSONA 23</t>
  </si>
  <si>
    <t>PERSONA 24</t>
  </si>
  <si>
    <t>PERSONA 25</t>
  </si>
  <si>
    <t>PERSONA 26</t>
  </si>
  <si>
    <t>PERSONA 27</t>
  </si>
  <si>
    <t>PERSONA 28</t>
  </si>
  <si>
    <t>PERSONA 29</t>
  </si>
  <si>
    <t>CENTRO DE APOYO PSICOPEDAGICO P/CIEGOS Y DEBILES</t>
  </si>
  <si>
    <t>HERNANDEZ HERNANDEZ ELVA MARIANA</t>
  </si>
  <si>
    <t>MARQUEZ BECERRA ALDO IVAN</t>
  </si>
  <si>
    <t>ORTEGA HERNANDEZ JOSE MARTIN</t>
  </si>
  <si>
    <t>LOPEZ GONZALEZ EDUARDO</t>
  </si>
  <si>
    <t>ORNELAS MARTINEZ MA MARTHA</t>
  </si>
  <si>
    <t>HERNANDEZ SALGADO PABLO</t>
  </si>
  <si>
    <t>ROCHA PALACIOS JOSE SIXTOS</t>
  </si>
  <si>
    <t>ORTIZ IBARRA JUANA MICAELA</t>
  </si>
  <si>
    <t>PERALES CHAVEZ EDUARDO</t>
  </si>
  <si>
    <t>VARGAS RAMIREZ FATIMA DEL ROSARIO</t>
  </si>
  <si>
    <t>BAUTISTA BAUTISTA JOSE JUAN</t>
  </si>
  <si>
    <t>GUERRERO NOGUERA MARIA TERESITA</t>
  </si>
  <si>
    <t>AGUIRRE TIRADO MARIEL ESTEFANIA</t>
  </si>
  <si>
    <t>PERSONA 30</t>
  </si>
  <si>
    <t>PERSONA 31</t>
  </si>
  <si>
    <t>PERSONA 32</t>
  </si>
  <si>
    <t>PERSONA 33</t>
  </si>
  <si>
    <t>PERSONA 34</t>
  </si>
  <si>
    <t>PERSONA 35</t>
  </si>
  <si>
    <t>PERSONA 36</t>
  </si>
  <si>
    <t>PERSONA 37</t>
  </si>
  <si>
    <t>PERSONA 38</t>
  </si>
  <si>
    <t>PERSONA 39</t>
  </si>
  <si>
    <t>GARCIA LEON ADRIANA ELIZABETH</t>
  </si>
  <si>
    <t>RAMOS HERRERA PATRICIA YANELI</t>
  </si>
  <si>
    <t>LARA LOPEZ MARIA DEL CARMEN</t>
  </si>
  <si>
    <t>ORTEGA MEZA ALVARO</t>
  </si>
  <si>
    <t>PALAFOX AGUIRRE ESTHER</t>
  </si>
  <si>
    <t>GOMNEZ VAZQUEZ JOSE DIEGO</t>
  </si>
  <si>
    <t>SANDOVAL PALACIOS SERAFIN</t>
  </si>
  <si>
    <t>VAZQUEZ LOPEZ NANCY ALEJANDRA</t>
  </si>
  <si>
    <t>GARCIA HERRERA JUANA BERENICE</t>
  </si>
  <si>
    <t>SMITH GUTIERREZ SAMANTHA</t>
  </si>
  <si>
    <t>LLAMAS ROCHA FRANCISCO</t>
  </si>
  <si>
    <t>GARCIA RODRIGUEZ RODOLFO</t>
  </si>
  <si>
    <t>CALVILLO GONZALEZ JOSE MIGUEL</t>
  </si>
  <si>
    <t>CARDIEL CHAGOYAN VICTOR MANUEL</t>
  </si>
  <si>
    <t>BARRON CORTEZ OMAR</t>
  </si>
  <si>
    <t>CHACON DIAZ PEDRO</t>
  </si>
  <si>
    <t>GONZALEZ OLMOS VERONICA</t>
  </si>
  <si>
    <t>RIOS ROCHA MARGARITA</t>
  </si>
  <si>
    <t>CASTAÑEDA OROCIO MARIA EUGENIA</t>
  </si>
  <si>
    <t>RIONDA SALAS LILIA MARGARITA</t>
  </si>
  <si>
    <t>ESTRADA LOPEZ JUAN GUSTAVO</t>
  </si>
  <si>
    <t>ZUÑIGA BOTELLO DAVID ANTONIO</t>
  </si>
  <si>
    <t>RANGEL SANTOYO MA GUADALUPE</t>
  </si>
  <si>
    <t>CORRALES NAVARRO LAURA</t>
  </si>
  <si>
    <t>PEREZ MATA MARICELA</t>
  </si>
  <si>
    <t>MACIEL NAVARRO FROYLAN OSWALDO MARTIN</t>
  </si>
  <si>
    <t>LUNA VARGAS JESUS ARMANDO</t>
  </si>
  <si>
    <t>ZAVALA VARGAS MARIA AVELINA</t>
  </si>
  <si>
    <t>GUERRERO MEDELLIN MARIA DEL ROSARIO</t>
  </si>
  <si>
    <t>HERNANDEZ LOPEZ PATRICIA MARICELA</t>
  </si>
  <si>
    <t>PERSONA 40</t>
  </si>
  <si>
    <t>PERSONA 41</t>
  </si>
  <si>
    <t>PERSONA 42</t>
  </si>
  <si>
    <t>CALDERON CORRALES LAURA CRISTINA</t>
  </si>
  <si>
    <t>TENORIO AGUILAR ROSY LILIANA</t>
  </si>
  <si>
    <t>FERNANDEZ JUALLEK BRENDA</t>
  </si>
  <si>
    <t>FERNANDEZ JUALLEX BRENDA</t>
  </si>
  <si>
    <t>VAZQUEZ RODRIGUEZ ANA GABRIELA</t>
  </si>
  <si>
    <t>AGUILAR MENDEZ JUANA</t>
  </si>
  <si>
    <t>ZUÑIGA BOTELLO DAVI ANTONIO</t>
  </si>
  <si>
    <t>BARROSO TORRES MARIA ROSA</t>
  </si>
  <si>
    <t>MARTINEZ ALVAREZ ARTURO</t>
  </si>
  <si>
    <t>PEREZ ZARAGOZA DAVID OMAR</t>
  </si>
  <si>
    <t>GUTIERREZ SALAZAR JOSE MANUEL</t>
  </si>
  <si>
    <t>SAAVEDRA ALMANZA JULISA</t>
  </si>
  <si>
    <t>MARTINEZ RODRIGUEZ MARIO ADRIAN</t>
  </si>
  <si>
    <t>SILVA GARCIA SAN JUANA</t>
  </si>
  <si>
    <t>HERNANDEZ HERRERA VIGINIA</t>
  </si>
  <si>
    <t>ALMANZA VAZQUEZ FATIMA PRISCILA</t>
  </si>
  <si>
    <t>LOPEZ NUÑEZ MIGUEL ANGEL</t>
  </si>
  <si>
    <t>BERMUDEZ CANO SUSANA</t>
  </si>
  <si>
    <t>ESPINOZA BONILA MAYRA</t>
  </si>
  <si>
    <t>ABENCERRAJE FAEZ MA GUADALUPE</t>
  </si>
  <si>
    <t>PERSONA 43</t>
  </si>
  <si>
    <t>PERSONA 44</t>
  </si>
  <si>
    <t>PERSONA 45</t>
  </si>
  <si>
    <t>PERSONA 46</t>
  </si>
  <si>
    <t>HERNANEZ ROMERO JOSE RUBEN</t>
  </si>
  <si>
    <t>ROJAS GOMEZ MARIA DE JESUS</t>
  </si>
  <si>
    <t>GUTIERREZ OLMOS ELISA VALERIA</t>
  </si>
  <si>
    <t>QUIROZ VARGAS MARGARITA</t>
  </si>
  <si>
    <t>MURILLO CHAVEZ JANET MELANIE</t>
  </si>
  <si>
    <t>PERSONA 47</t>
  </si>
  <si>
    <t>PERSONA 48</t>
  </si>
  <si>
    <t>PEREZ NOYOLA ALEJANDRO</t>
  </si>
  <si>
    <t>RAMIREZ SILVA ANDREA MICHELLE</t>
  </si>
  <si>
    <t>SANCHEZ CARMONA GABRIELA</t>
  </si>
  <si>
    <t>LONA PALMA ALEXIS IVAN IGNACIO</t>
  </si>
  <si>
    <t>HERNANDEZ MARTINEZ MARIA DE LA LUZ</t>
  </si>
  <si>
    <t>AGUILERA ARROYO FRANCISCO JAVIER</t>
  </si>
  <si>
    <t>TOLENTINO CALDERON ESTEBAN</t>
  </si>
  <si>
    <t>AGUILAR CARDOSO MARITZA SABISA</t>
  </si>
  <si>
    <t>CARDIEL NOLASCO ANGELINA</t>
  </si>
  <si>
    <t>LARA BALDERAS EDGAR GUADALUPE</t>
  </si>
  <si>
    <t>PERSONA 49</t>
  </si>
  <si>
    <t>ESTRADA TAVERA MARIA GUADALUPE</t>
  </si>
  <si>
    <t>ZAVALA GOMEZ ISIDRO</t>
  </si>
  <si>
    <t>SARABIA YAÑEZ JOSE CERCED</t>
  </si>
  <si>
    <t>CAUDILLO BARRON MARIA FERNANDO</t>
  </si>
  <si>
    <t>HERNADEZ SALMERON LEILANI ALEJANDRA</t>
  </si>
  <si>
    <t>HORTELANO PESCADOR JORGE</t>
  </si>
  <si>
    <t>RUIZ MARTINEZ MARIA DEL SOCORRO</t>
  </si>
  <si>
    <t>VAZQUEZ AGUILAR GABRIELA</t>
  </si>
  <si>
    <t>FIGUEROA NUÑEZ JOSE</t>
  </si>
  <si>
    <t>CRUZ ROJA MEXICANA IAP</t>
  </si>
  <si>
    <t>ASOCIACION DE BOMBEROS DEL ESTADO AC</t>
  </si>
  <si>
    <t>MUÑIZ RUIZ PRISCILA NORALI</t>
  </si>
  <si>
    <t>MARTINEZ GUZMAN GUADALUPE JULIO CESAR</t>
  </si>
  <si>
    <t>FRANCIA LEON ESTHER</t>
  </si>
  <si>
    <t>FUENTES PEREZ ROBERTO</t>
  </si>
  <si>
    <t>HERNANDEZ HERNANDEZ MARIA YESENIA CARMEN</t>
  </si>
  <si>
    <t>SANTARROSA CORNEJO JOSE REMEDIOS</t>
  </si>
  <si>
    <t>ORTEGA ZAVALA MARIA FERNANDA</t>
  </si>
  <si>
    <t>GONZALEZ GALVAN MARCO ANTONIO</t>
  </si>
  <si>
    <t>PANIAGUA ALMANZA SILVIA</t>
  </si>
  <si>
    <t>HERNANDEZ BARRON SERGIO EDUARDO</t>
  </si>
  <si>
    <t>BORJA PIMENTEL JOSE ALFONSO</t>
  </si>
  <si>
    <t>SERRATO AGUILAR CONSUELO</t>
  </si>
  <si>
    <t>GARCIA SAMANO NANCY EDITH</t>
  </si>
  <si>
    <t>CARDOSO GUZMAN RITA</t>
  </si>
  <si>
    <t>PERSONA 50</t>
  </si>
  <si>
    <t>PERSONA 51</t>
  </si>
  <si>
    <t>PERSONA 52</t>
  </si>
  <si>
    <t>PERSONA 53</t>
  </si>
  <si>
    <t>PERSONA 54</t>
  </si>
  <si>
    <t>PERSONA 55</t>
  </si>
  <si>
    <t>PERSONA 56</t>
  </si>
  <si>
    <t>PERSONA 57</t>
  </si>
  <si>
    <t>PERSONA 58</t>
  </si>
  <si>
    <t>PERSONA 59</t>
  </si>
  <si>
    <t>PERSONA 60</t>
  </si>
  <si>
    <t>PERSONA 61</t>
  </si>
  <si>
    <t>PERSONA 62</t>
  </si>
  <si>
    <t>PERSONA 63</t>
  </si>
  <si>
    <t>PERSONA 64</t>
  </si>
  <si>
    <t>PERSONA 65</t>
  </si>
  <si>
    <t>PERSONA 66</t>
  </si>
  <si>
    <t>PERSONA 67</t>
  </si>
  <si>
    <t>TINOCO GUERRERO JOSE JAYRO</t>
  </si>
  <si>
    <t>SANCHEZ TORRES KARLA GUADALUPE</t>
  </si>
  <si>
    <t>TAPIA ANDRADE MIGUEL</t>
  </si>
  <si>
    <t>GONZALES GONZALES ENOE</t>
  </si>
  <si>
    <t>GARCIA GODINEZ FRANCISCO</t>
  </si>
  <si>
    <t>GARCIA CAMPOS BRENDA DANIELA DE JESUS</t>
  </si>
  <si>
    <t>GUZMAN PEREZ BERTHA</t>
  </si>
  <si>
    <t>ZAVALA VALENCIA ELVIA</t>
  </si>
  <si>
    <t>RUIZ LOPEZ MA ELENA</t>
  </si>
  <si>
    <t>PEREZ TORRES FORTINO</t>
  </si>
  <si>
    <t>GOMEZ GARCIA DAVID ANTONIO</t>
  </si>
  <si>
    <t>FONSECA CALDERON OMAR</t>
  </si>
  <si>
    <t>ZAVALA LEMUS CESAR</t>
  </si>
  <si>
    <t>ZAVALA RODRIGUEZ ERIKA YANETH</t>
  </si>
  <si>
    <t>MARTINEZ VARGAS JUAN MANUEL</t>
  </si>
  <si>
    <t>TAPIA GONZALEZ MARINA</t>
  </si>
  <si>
    <t>ALVAREZ NUÑEZ ANGEL ADRIAN</t>
  </si>
  <si>
    <t>DIAZ VILLAGOMEZ HORACIO</t>
  </si>
  <si>
    <t>GARCIA SERRATO ZULEMA</t>
  </si>
  <si>
    <t>LOPEZ GONZALEZ RODRIGO</t>
  </si>
  <si>
    <t>SANTANA AUDIFFRED ANDREA KARINA</t>
  </si>
  <si>
    <t>MEJIA HERNANDEZ IGNACIO</t>
  </si>
  <si>
    <t>VEGA CORTEZ JUANA</t>
  </si>
  <si>
    <t>ORTIZ ORTEGA JORGE</t>
  </si>
  <si>
    <t>DELGADO RUBIO MARIA</t>
  </si>
  <si>
    <t>PERSONA 68</t>
  </si>
  <si>
    <t>PERSONA 69</t>
  </si>
  <si>
    <t>PERSONA 70</t>
  </si>
  <si>
    <t>PERSONA 71</t>
  </si>
  <si>
    <t>PERSONA 72</t>
  </si>
  <si>
    <t>PERSONA 73</t>
  </si>
  <si>
    <t>PERSONA 74</t>
  </si>
  <si>
    <t>PERSONA 75</t>
  </si>
  <si>
    <t>PERSONA 76</t>
  </si>
  <si>
    <t>PERSONA 77</t>
  </si>
  <si>
    <t>PERSONA 78</t>
  </si>
  <si>
    <t>PERSONA 79</t>
  </si>
  <si>
    <t>PERSONA 80</t>
  </si>
  <si>
    <t>PERSONA 81</t>
  </si>
  <si>
    <t>PERSONA 82</t>
  </si>
  <si>
    <t>PERSONA 83</t>
  </si>
  <si>
    <t>PERSONA 84</t>
  </si>
  <si>
    <t>PERSONA 85</t>
  </si>
  <si>
    <t>PERSONA 86</t>
  </si>
  <si>
    <t>PERSONA 87</t>
  </si>
  <si>
    <t>PERSONA 88</t>
  </si>
  <si>
    <t>PERSONA 89</t>
  </si>
  <si>
    <t>PERSONA 90</t>
  </si>
  <si>
    <t>PERSONA 91</t>
  </si>
  <si>
    <t>PERSONA 92</t>
  </si>
  <si>
    <t>PERSONA 93</t>
  </si>
  <si>
    <t>PERSONA 94</t>
  </si>
  <si>
    <t>PERSONA 95</t>
  </si>
  <si>
    <t>PERSONA 96</t>
  </si>
  <si>
    <t>PERSONA 97</t>
  </si>
  <si>
    <t>PERSONA 98</t>
  </si>
  <si>
    <t>PACHECO RODRIGUEZ MARTHA GUADALUPE</t>
  </si>
  <si>
    <t>MARTINEZ MARTINEZ ELEZAR</t>
  </si>
  <si>
    <t>CONTRERAS SOTO MARCO ANTONIO</t>
  </si>
  <si>
    <t>LARA GAMBOA ANGELICA</t>
  </si>
  <si>
    <t>RAMOS GRANADOS EDITH FERNANDA</t>
  </si>
  <si>
    <t>CONTRERAS SOTO JUVENTINO</t>
  </si>
  <si>
    <t>RAMIREZ LARA ALONDRA</t>
  </si>
  <si>
    <t>MAYA GUZMAN MARICRUZ</t>
  </si>
  <si>
    <t>HERNANDEZ DOMINGUEZ JUANA</t>
  </si>
  <si>
    <t>ZEPEDA CRUZ ARTURO</t>
  </si>
  <si>
    <t>MUÑIZ BARRON J REYES</t>
  </si>
  <si>
    <t>CHOMBO LEON ADRIAN</t>
  </si>
  <si>
    <t>CONEJO MAÑON JOSE LUIS</t>
  </si>
  <si>
    <t>DIAZ QUIÑONES EDUARDO</t>
  </si>
  <si>
    <t>ZAVALETA OSORIO ALEJANDRO</t>
  </si>
  <si>
    <t>HERRERA GARCIA JUAN MANUEL</t>
  </si>
  <si>
    <t>ARCOS FLORES EMMANUEL</t>
  </si>
  <si>
    <t>SANCHEZ GARCIA MA CARMEN</t>
  </si>
  <si>
    <t>SAAVEDRA MEDRANO MA CARMEN</t>
  </si>
  <si>
    <t>RAMOS ZAMORA YOLANDA</t>
  </si>
  <si>
    <t>RUIZ JIMENEZ REBECA</t>
  </si>
  <si>
    <t>HUERTA BARRERA ROSALIA</t>
  </si>
  <si>
    <t>HUERTA BARRERA MA SOCORRO</t>
  </si>
  <si>
    <t>GALINDO LEMUS JUNIOR</t>
  </si>
  <si>
    <t>LOPEZ ESPINOSA JUAN</t>
  </si>
  <si>
    <t>HERNANDEZ DELGADO MARISOL</t>
  </si>
  <si>
    <t>GALAN PIÑA MARIA ROCIO</t>
  </si>
  <si>
    <t>ZARATE CERVANTES MARIA DEL REFUGIO</t>
  </si>
  <si>
    <t>LUNA GONZALEZ REYNA</t>
  </si>
  <si>
    <t>LARRONDO DIAZ CESAR</t>
  </si>
  <si>
    <t>JANTES ALAMILLA CECILIA</t>
  </si>
  <si>
    <t>GARCIA RODRIGUEZ ROSA</t>
  </si>
  <si>
    <t>PERSONA 99</t>
  </si>
  <si>
    <t>PERSONA 100</t>
  </si>
  <si>
    <t>PERSONA 101</t>
  </si>
  <si>
    <t>BARRON RAMIREZ CARLOS ALBERTO</t>
  </si>
  <si>
    <t>GLORIA RAYAS MARIA OLGA</t>
  </si>
  <si>
    <t>ROBLES MARTINEZ FERNANDO</t>
  </si>
  <si>
    <t>RUIZ ROSTRO MARIA ALEJANDRA</t>
  </si>
  <si>
    <t>MUNGUIA GONZALEZ JORGE</t>
  </si>
  <si>
    <t>HERNANDEZ TORRES ANA LAURA</t>
  </si>
  <si>
    <t>CASILLAS MARTINEZ ANGELICA</t>
  </si>
  <si>
    <t>TAPIA REGALADO HIRAM EMMANUEL</t>
  </si>
  <si>
    <t>GONZALEZ PADILLA BLANCA DELIA</t>
  </si>
  <si>
    <t>PERSONA 102</t>
  </si>
  <si>
    <t>PERSONA 103</t>
  </si>
  <si>
    <t>PERSONA 104</t>
  </si>
  <si>
    <t>GONZALEZ LOPEZ LUIS MARIANO</t>
  </si>
  <si>
    <t>HERNANDEZ SOTO MA EUGENIA</t>
  </si>
  <si>
    <t>ARENAS LUEVANO MA YOLANDA</t>
  </si>
  <si>
    <t>RODRIGUEZ SUAREZ OSCAR YAIR</t>
  </si>
  <si>
    <t>MADRIGAL CORTEZ CARLOS ROGELIO</t>
  </si>
  <si>
    <t>AYUDA PAGO SERVICIOS PROFESIONALES</t>
  </si>
  <si>
    <t>PAZOS MARTAGON JESUS</t>
  </si>
  <si>
    <t>ALCANTAR ROJAS ROLANDO FORTINO</t>
  </si>
  <si>
    <t>RAMIREZ NUÑEZ KARINA</t>
  </si>
  <si>
    <t>PERSONA 105</t>
  </si>
  <si>
    <t>YAÑEZ JIMENEZ EDUARDO</t>
  </si>
  <si>
    <t>YAÑEZ JIMENEZ MARILYN</t>
  </si>
  <si>
    <t>SOTO ESCAMILLA KATYA CRISTINA</t>
  </si>
  <si>
    <t>VELAZQUEZ SANDOVAL JUAN</t>
  </si>
  <si>
    <t>PALMA ALMAGUER MARGARITA</t>
  </si>
  <si>
    <t>CERVERA GONZALEZ LUCIA EVELIN</t>
  </si>
  <si>
    <t>CASTRO LOPEZ MA EDITH</t>
  </si>
  <si>
    <t>GUTIERREZ FELISA</t>
  </si>
  <si>
    <t>PERSONA 106</t>
  </si>
  <si>
    <t>PERSONA 107</t>
  </si>
  <si>
    <t>PERSONA 108</t>
  </si>
  <si>
    <t>PERSONA 109</t>
  </si>
  <si>
    <t>PERSONA 110</t>
  </si>
  <si>
    <t>PERSONA 111</t>
  </si>
  <si>
    <t>PERSONA 112</t>
  </si>
  <si>
    <t>RAMIREZ MENDOZA FRANCISCO</t>
  </si>
  <si>
    <t>GOMEZ JONGUITUD  JULIO CESAR</t>
  </si>
  <si>
    <t>LOPEZ TORRES LUIS</t>
  </si>
  <si>
    <t>JUAREZ HERNANDEZ MARIA GORETI</t>
  </si>
  <si>
    <t>ROSAS MA IRENE</t>
  </si>
  <si>
    <t>MARES RODRIGUEZ M GUADALUPE</t>
  </si>
  <si>
    <t>MARTINEZ MAYA PAULA</t>
  </si>
  <si>
    <t>CARDENAS VILLAGOMEZ MA TEODORA</t>
  </si>
  <si>
    <t>PACHUCA ALMAGUER FELISA</t>
  </si>
  <si>
    <t>TORRES MORENO SANDRA ISABEL</t>
  </si>
  <si>
    <t>MARQUEZ ALCALA LAURA CRISTINA</t>
  </si>
  <si>
    <t>NAVARRO LOPEZ ROSARIO DEL CARMEN</t>
  </si>
  <si>
    <t>PERSONA 113</t>
  </si>
  <si>
    <t>PERSONA 114</t>
  </si>
  <si>
    <t>PERSONA 115</t>
  </si>
  <si>
    <t>PERSONA 116</t>
  </si>
  <si>
    <t>PERSONA 117</t>
  </si>
  <si>
    <t>PERSONA 118</t>
  </si>
  <si>
    <t>PERSONA 119</t>
  </si>
  <si>
    <t>PERSONA 120</t>
  </si>
  <si>
    <t>PERSONA 121</t>
  </si>
  <si>
    <t>PERSONA 122</t>
  </si>
  <si>
    <t>PERSONA 123</t>
  </si>
  <si>
    <t>PERSONA 124</t>
  </si>
  <si>
    <t>PERSONA 125</t>
  </si>
  <si>
    <t>PERSONA 126</t>
  </si>
  <si>
    <t>PERSONA 127</t>
  </si>
  <si>
    <t>PERSONA 128</t>
  </si>
  <si>
    <t>PERSONA 129</t>
  </si>
  <si>
    <t>PERSONA 130</t>
  </si>
  <si>
    <t>PERSONA 131</t>
  </si>
  <si>
    <t>PERSONA 132</t>
  </si>
  <si>
    <t>PERSONA 133</t>
  </si>
  <si>
    <t>PERSONA 134</t>
  </si>
  <si>
    <t>PERSONA 135</t>
  </si>
  <si>
    <t>PERSONA 136</t>
  </si>
  <si>
    <t>PERSONA 137</t>
  </si>
  <si>
    <t>PERSONA 138</t>
  </si>
  <si>
    <t>PERSONA 139</t>
  </si>
  <si>
    <t>PERSONA 140</t>
  </si>
  <si>
    <t>PERSONA 141</t>
  </si>
  <si>
    <t>PERSONA 142</t>
  </si>
  <si>
    <t>PERSONA 143</t>
  </si>
  <si>
    <t>PERSONA 144</t>
  </si>
  <si>
    <t>PERSONA 145</t>
  </si>
  <si>
    <t>RANGEL TAVARES TERESA SARAI</t>
  </si>
  <si>
    <t>GARCIA GUTIERREZ JUANA</t>
  </si>
  <si>
    <t>VAZQUEZ GOMEZ JESUS MARIO</t>
  </si>
  <si>
    <t>GALLEGOS VALADEZ VICTOR MANUEL</t>
  </si>
  <si>
    <t>SANTILLAN HUERTA MA GUADALUPE</t>
  </si>
  <si>
    <t>SERRANO AYALA NORA MELISA</t>
  </si>
  <si>
    <t>MURILLO RAMIREZ ALEJANDRA</t>
  </si>
  <si>
    <t>SEVILLANO TRUJILLO VENANCIO</t>
  </si>
  <si>
    <t>SEGURA LARA ILDA MARIA</t>
  </si>
  <si>
    <t>MARQUEZ MARQUEZ NOEMI</t>
  </si>
  <si>
    <t>FLORES HERNANDEZ VANESSA</t>
  </si>
  <si>
    <t>GUERRERO NAVARRO MARICELA</t>
  </si>
  <si>
    <t>ROMERO MUÑOZ JOSE BENJAMIN</t>
  </si>
  <si>
    <t>PERSONA 146</t>
  </si>
  <si>
    <t>PERSONA 147</t>
  </si>
  <si>
    <t>PERSONA 148</t>
  </si>
  <si>
    <t>PERSONA 149</t>
  </si>
  <si>
    <t>PERSONA 150</t>
  </si>
  <si>
    <t>PERSONA 151</t>
  </si>
  <si>
    <t>PERSONA 152</t>
  </si>
  <si>
    <t>PERSONA 153</t>
  </si>
  <si>
    <t>PERSONA 154</t>
  </si>
  <si>
    <t>PERSONA 155</t>
  </si>
  <si>
    <t>ALVAREZ ARVIZU PATRICIA</t>
  </si>
  <si>
    <t>ARELLANO HERNANDEZ JOSE FRANCISCO</t>
  </si>
  <si>
    <t>ARRENDODO JIMENEZ DIANA GUADALUPE</t>
  </si>
  <si>
    <t>BAUTISTA ROMERO MARISA</t>
  </si>
  <si>
    <t>BRIONES ROJAS IGNACIO</t>
  </si>
  <si>
    <t>BRIONES SINECIO ALEJANDRO</t>
  </si>
  <si>
    <t>GALLEGOS GALLEGOS MA CIRILA</t>
  </si>
  <si>
    <t>SANCHEZ CAMPUZANO XOCHILT ANGELES</t>
  </si>
  <si>
    <t>CABRERA RAMIREZ PAULA</t>
  </si>
  <si>
    <t>MOLINA CONTRERAS ANTONIO MANUEL</t>
  </si>
  <si>
    <t>RODRIGUEZ BARCENAS MA ERIKA</t>
  </si>
  <si>
    <t>RANGEL RAMIREZ JOSE ISAMEL</t>
  </si>
  <si>
    <t>PRADO VELAZQUE RUBEN</t>
  </si>
  <si>
    <t>ARREDONDO RODRIGUEZ JOSE LUIS</t>
  </si>
  <si>
    <t>SALAZAR MENDEZ MARIA TERESA</t>
  </si>
  <si>
    <t>GARCIA GARCIA LINDA IVETTH</t>
  </si>
  <si>
    <t>RAMIREZ QUIROZ J FERNANDO</t>
  </si>
  <si>
    <t>GOMEZ LEON EDGAR JAVIER</t>
  </si>
  <si>
    <t>DOMINGUEZ SUASTE JUAN CARLOS</t>
  </si>
  <si>
    <t>RAMIREZ SOTELO ARMANDO</t>
  </si>
  <si>
    <t>CORONILLA URIAS ANALIA</t>
  </si>
  <si>
    <t>LOPEZ LOPEZ RAFAEL</t>
  </si>
  <si>
    <t>ROBLES ZARAZUA MARTIN</t>
  </si>
  <si>
    <t>MEJIA RAMIREZ ROSARIO GABRIELA</t>
  </si>
  <si>
    <t>FERRO HERRERA NORMA</t>
  </si>
  <si>
    <t>MENDEZ MARCIAL MARIA MAGDALENA</t>
  </si>
  <si>
    <t>RANGEL HERNANDEZ ARMANDO</t>
  </si>
  <si>
    <t>RAMIREZ SANCHEZ MARIA ESTHER</t>
  </si>
  <si>
    <t>PADILLA ESPINOZA LORENA</t>
  </si>
  <si>
    <t>LEDESMA PEREZ GABRIELA CARMINA</t>
  </si>
  <si>
    <t>SALIM ALLE MIGUEL ANGEL</t>
  </si>
  <si>
    <t>ZAPIEN GARCIA JUAN CARLOS</t>
  </si>
  <si>
    <t>DUEÑAS VALDES VICTOR MANUEL</t>
  </si>
  <si>
    <t>RIOS FATIMA</t>
  </si>
  <si>
    <t>GUZMAN HERNANDEZ MARIA ALEJANDRA</t>
  </si>
  <si>
    <t>PERSONA 156</t>
  </si>
  <si>
    <t>PERSONA 157</t>
  </si>
  <si>
    <t>PERSONA 158</t>
  </si>
  <si>
    <t>PERSONA 159</t>
  </si>
  <si>
    <t>PERSONA 160</t>
  </si>
  <si>
    <t>PERSONA 161</t>
  </si>
  <si>
    <t>INFANTE TERRAZAS MA ELVIRA</t>
  </si>
  <si>
    <t>VAZQUEZ AYALA BEATRIZ</t>
  </si>
  <si>
    <t>AGUILAR DURAN MA CONSUELO</t>
  </si>
  <si>
    <t>JUAREZ RODRIGUEZ MA ESTELA</t>
  </si>
  <si>
    <t>MANRIQUEZ CAMARILLO SERGIO</t>
  </si>
  <si>
    <t>GONZALEZ FUERTE MARTHA LETICIA</t>
  </si>
  <si>
    <t>VACA JUAREZ FRANCISCO JAVIER</t>
  </si>
  <si>
    <t>DESARROLLO HUMANO Y SEXUALIDAD AC</t>
  </si>
  <si>
    <t>CONEJO GRANA MARGARITA</t>
  </si>
  <si>
    <t>VARGAS AGUILERA MARIA GUADALUPE DE JESUS</t>
  </si>
  <si>
    <t>ZANELLA HUERTA VICTOR MANUEL</t>
  </si>
  <si>
    <t>NAJERA ARREDONDO JOSE LUIS</t>
  </si>
  <si>
    <t>CHAVEZ ZAVALA LORENZO</t>
  </si>
  <si>
    <t>GRUPO PARLAMENTARIO GPPRI</t>
  </si>
  <si>
    <t>PRADO NAVA CUAUHTEMOC</t>
  </si>
  <si>
    <t>ALVAREZ VIVEROS PEDRO</t>
  </si>
  <si>
    <t>ROCHA AGUILAR YULMA</t>
  </si>
  <si>
    <t>CERVANTES RODRIGUEZ ANA KAREN</t>
  </si>
  <si>
    <t>MEJIA PALAFOX MARIA GUADALUPE</t>
  </si>
  <si>
    <t>SILVA AGUILAR MARTIN</t>
  </si>
  <si>
    <t>PEREZ VALADEZ BEATRIZ CECILIA</t>
  </si>
  <si>
    <t>RODRIGUEZ PEREZ DIEGO ISAAC</t>
  </si>
  <si>
    <t>RODRIGUEZ RODRIGUEZ GLORIA</t>
  </si>
  <si>
    <t>FLORES CONEJO MOISES GUADALUPE</t>
  </si>
  <si>
    <t>VAZQUEZ LOPEZ JUAN MANUEL</t>
  </si>
  <si>
    <t>ULLOA ROBLES MARTIN NETZAHUALCOYOTL</t>
  </si>
  <si>
    <t>ALAMILLA GUTIERREZ CAROLINA</t>
  </si>
  <si>
    <t>GRANADOS BECERRA MA ADELA</t>
  </si>
  <si>
    <t>PERSONA 162</t>
  </si>
  <si>
    <t>PERSONA 163</t>
  </si>
  <si>
    <t>ARMENTA ORDUÑO DOMITILA</t>
  </si>
  <si>
    <t>FLORES MORENO PASCUAL</t>
  </si>
  <si>
    <t>LOPEZ CAMPOS JUAN</t>
  </si>
  <si>
    <t>CONTRERAS PICHARDO MARIA DE JESUS</t>
  </si>
  <si>
    <t>TISCAREÑO AGOITIA RUTH NOEMI</t>
  </si>
  <si>
    <t>RAMIREZ LLANOS SEGIO EDUARDO</t>
  </si>
  <si>
    <t>ROMERO CEJA CLAUDIA</t>
  </si>
  <si>
    <t>MARTINEZ FARFAN DULCE VIANNEY</t>
  </si>
  <si>
    <t>FARFAN LUGO FATIMA DEL ROCIO</t>
  </si>
  <si>
    <t>SAENZ ARRIAGA ELVIA VIRIDIANA</t>
  </si>
  <si>
    <t>ALVAREZ LOPEZ GLADYS DEL REFUGIO</t>
  </si>
  <si>
    <t>HERNANDEZ GUERRERO VALENTE DE JESUS</t>
  </si>
  <si>
    <t>PACHECO JASSO ADRIANA</t>
  </si>
  <si>
    <t>GARCIA GARCIA JOSE DANIEL</t>
  </si>
  <si>
    <t>PERSONA 164</t>
  </si>
  <si>
    <t>CARREÑO ORTIZ NAILEA</t>
  </si>
  <si>
    <t>ARIAS AVILA ALEJANDRO</t>
  </si>
  <si>
    <t>RAMIREZ ESCAREÑO LAURA PAULINA</t>
  </si>
  <si>
    <t>PERSONA 165</t>
  </si>
  <si>
    <t>PERSONA 166</t>
  </si>
  <si>
    <t>PERSONA 167</t>
  </si>
  <si>
    <t>BORJA VARGAS JORGE</t>
  </si>
  <si>
    <t>SANTOYO HERNANDEZ JUANA AIDE</t>
  </si>
  <si>
    <t>VILLANUEVA PEREZ MARIA DOLORES</t>
  </si>
  <si>
    <t>QUIROZ URBIETA ALEJANDRO</t>
  </si>
  <si>
    <t>GUERRERO BECERRA ALVARO</t>
  </si>
  <si>
    <t>ORTIZ MARTINEZ JUAN DANIEL</t>
  </si>
  <si>
    <t>ARCE CANCHOLA MAURICIO</t>
  </si>
  <si>
    <t>RODRIGUEZ HERNANDEZ JUAN ANTONIO</t>
  </si>
  <si>
    <t>GONZALEZ CORDOBA JUAN MANUEL</t>
  </si>
  <si>
    <t>RICO BARAJAS JAVIER</t>
  </si>
  <si>
    <t>GONZALEZ ANGEL ANABELL</t>
  </si>
  <si>
    <t>RUIZ LOPEZ FELIPE DE JESUS</t>
  </si>
  <si>
    <t>QUIROZ LOPEZ BERENICE</t>
  </si>
  <si>
    <t>SERRANO MORONES MARIBEL</t>
  </si>
  <si>
    <t>MENDOZA LOPEZ JOSE FELIX</t>
  </si>
  <si>
    <t>ALFARO REYES GUSTAVO ADOLFO</t>
  </si>
  <si>
    <t>AYALA VILLALPANDO CARLOS ALBERTO</t>
  </si>
  <si>
    <t>ORTIZ LOPEZ NALLELY GETSAMANI</t>
  </si>
  <si>
    <t>FLORES RUIZ ALMA GLORIA</t>
  </si>
  <si>
    <t>RODRIGUEZ RAMIREZ ANTONIO</t>
  </si>
  <si>
    <t>MAGAÑA TORRES GERARDO RENE</t>
  </si>
  <si>
    <t>PACHUCA MENDEZ SANDRA LUCIA</t>
  </si>
  <si>
    <t>AGUIRRE MANRIQUE BERTHA</t>
  </si>
  <si>
    <t>ARCE SARMIENTO DAVID EDUARDO</t>
  </si>
  <si>
    <t>RAMIREZ VALDERRAMA EDGAR EDUARDO</t>
  </si>
  <si>
    <t>ESPINOZA CASTILLO MARIA DE LA LUZ</t>
  </si>
  <si>
    <t>RAMIREZ MUÑOZ FRANCISCO JAVIER</t>
  </si>
  <si>
    <t>PEREZ CERDA SILVIA NATALIA</t>
  </si>
  <si>
    <t>FERNANDEZ RAMIREZ ROBERTO ARTURO</t>
  </si>
  <si>
    <t>MARTINEZ ROCHA MA JUANA</t>
  </si>
  <si>
    <t>VILLANUEVA LUNA CARLOS</t>
  </si>
  <si>
    <t>AGUIRRE MANRIQUE BERTA</t>
  </si>
  <si>
    <t>ROA ARAIZA LUIS MANUEL</t>
  </si>
  <si>
    <t>SANDOVAL VILLEGAS CRISPIN</t>
  </si>
  <si>
    <t>ARREDONDO SANCHEZ EDGAR OMAR</t>
  </si>
  <si>
    <t>AYALA GUTIERREZ MA GUADALUPE</t>
  </si>
  <si>
    <t>PRIETO RAMIREZ MARIA DEL CARMEN</t>
  </si>
  <si>
    <t>BERNAL TORRES FERNANDO</t>
  </si>
  <si>
    <t>CERVANTES AGUAYO M ROCIO</t>
  </si>
  <si>
    <t>SANCHEZ RANGEL JUAN ANGEL</t>
  </si>
  <si>
    <t>CASTILLO HERNANDEZ PAMELA</t>
  </si>
  <si>
    <t>ESQUIVEL TORRES ADRIAN</t>
  </si>
  <si>
    <t>REYNOSO GUTIERREZ FABIAN EDUARDO</t>
  </si>
  <si>
    <t>TAVARES HERRERA MA EVELIA</t>
  </si>
  <si>
    <t>MARMOLEJO HERNANDEZ ALMA ROSA</t>
  </si>
  <si>
    <t>JASSO MARMOLEJO BRENDA</t>
  </si>
  <si>
    <t>PERSONA 168</t>
  </si>
  <si>
    <t>PERSONA 169</t>
  </si>
  <si>
    <t>PERSONA 170</t>
  </si>
  <si>
    <t>PERSONA 171</t>
  </si>
  <si>
    <t>PERSONA 172</t>
  </si>
  <si>
    <t>ECHEVERRIA LUNA NANCY CITLALI</t>
  </si>
  <si>
    <t>REYNOSO LEON ANTONIA</t>
  </si>
  <si>
    <t>VELAZQUEZ SIERRA MARTIN</t>
  </si>
  <si>
    <t>FERNANDEZ GONZALEZ GERARDO</t>
  </si>
  <si>
    <t>RAMIREZ ONTIVEROS LILIANA</t>
  </si>
  <si>
    <t>VAZQUEZ CHAVEZ JOSE ALBERTO</t>
  </si>
  <si>
    <t>DIAZ JUAREZ LAURA</t>
  </si>
  <si>
    <t>VEGA PARAMO FRANCISCO JAVIER</t>
  </si>
  <si>
    <t>AGUIÑAGA ALVAREZ MARIA ANGELA</t>
  </si>
  <si>
    <t>CALVILLO APOLINAR ALEJANDRO ARTURO</t>
  </si>
  <si>
    <t>CALVILLO APOLINAR JUAN FERNANDO</t>
  </si>
  <si>
    <t>RODRIGUEZ NUÑEZ LUZ ADRIANA</t>
  </si>
  <si>
    <t>REFUGIO ANIMAL ALFA AC</t>
  </si>
  <si>
    <t>PERSONA 173</t>
  </si>
  <si>
    <t>PERSONA 174</t>
  </si>
  <si>
    <t>PERSONA 175</t>
  </si>
  <si>
    <t>PERSONA 176</t>
  </si>
  <si>
    <t>PERSONA 177</t>
  </si>
  <si>
    <t>PERSONA 178</t>
  </si>
  <si>
    <t>PERSONA 179</t>
  </si>
  <si>
    <t>PERSONA 180</t>
  </si>
  <si>
    <t>PERSONA 181</t>
  </si>
  <si>
    <t>PERSONA 182</t>
  </si>
  <si>
    <t>DURAN LARA VERONICA</t>
  </si>
  <si>
    <t>GUZMAN GIL JUAN ANTONIO</t>
  </si>
  <si>
    <t>PEREZ CHAVEZ MA TRINIDAD</t>
  </si>
  <si>
    <t>ORTEGA ROQUE MARTHA LOURDES</t>
  </si>
  <si>
    <t>PERSONA 183</t>
  </si>
  <si>
    <t>PERSONA 184</t>
  </si>
  <si>
    <t>PERSONA 185</t>
  </si>
  <si>
    <t>GRUPO PARLAMENTARIO MORENA</t>
  </si>
  <si>
    <t>LOPEZ MORENO MARIELA</t>
  </si>
  <si>
    <t>PITALLO TELLEZ LAURA GUADALUPE</t>
  </si>
  <si>
    <t>VILLEGAS REYES JOSE RAMON</t>
  </si>
  <si>
    <t>GARCIA MARTINEZ JOSE FELIPE</t>
  </si>
  <si>
    <t>NIETO JUAREZ PAOLA BERENICE</t>
  </si>
  <si>
    <t>PERSONA 186</t>
  </si>
  <si>
    <t>PERSONA 187</t>
  </si>
  <si>
    <t>PERSONA 188</t>
  </si>
  <si>
    <t>PERSONA 189</t>
  </si>
  <si>
    <t>JUAREZ CASILLAS CHRISTIAN ANTONIO</t>
  </si>
  <si>
    <t>NIETO LOPEZ BRISA GABRIELA</t>
  </si>
  <si>
    <t>CARRASCO CORTES FLORENTINO</t>
  </si>
  <si>
    <t>RAMIREZ RAMOS SILVIA</t>
  </si>
  <si>
    <t>ORTEGA GASCA JUAN</t>
  </si>
  <si>
    <t>MARTINEZ MONJARREZ ROSA PATRICIA</t>
  </si>
  <si>
    <t>GARCIA SANTOYO MA. GUADALUPE</t>
  </si>
  <si>
    <t>TIERRABLANCA NOLASCO PATRICIA</t>
  </si>
  <si>
    <t>MORENO MORENO KARINA MIROSLAVA</t>
  </si>
  <si>
    <t>PRIETO GALLARDO ERNESTO ALEJANDRO</t>
  </si>
  <si>
    <t>RICO GARCIA FABIOLA</t>
  </si>
  <si>
    <t>LARA RODRIGUEZ ALICIA</t>
  </si>
  <si>
    <t>GUZMAN RODRIGUEZ PATRICIA MARIA</t>
  </si>
  <si>
    <t>VARGAS SANCHEZ BRENDA GUADALUPE</t>
  </si>
  <si>
    <t>MARIN CAMACHO KARLA OFELIA</t>
  </si>
  <si>
    <t>MARTINEZ SANCHEZ MARTHA PATRICIA</t>
  </si>
  <si>
    <t>RODRIGUEZ PEDROZA SAN JUANA</t>
  </si>
  <si>
    <t>PERSONA 190</t>
  </si>
  <si>
    <t>PERSONA 191</t>
  </si>
  <si>
    <t>PERSONA 192</t>
  </si>
  <si>
    <t>GUTIERREZ ELIAS ISMAEL</t>
  </si>
  <si>
    <t>PEREZ RAZO JOSE PIEDAD</t>
  </si>
  <si>
    <t>HERNANDEZ PEREZ ELIA</t>
  </si>
  <si>
    <t>GONZALEZ SANCHEZ IRMA LETICIA</t>
  </si>
  <si>
    <t>RAMIREZ VARGAS MARISIOL</t>
  </si>
  <si>
    <t>ORTEGA ZAMORA MARTHA</t>
  </si>
  <si>
    <t>DELGADO ANDRADE MARIA DEL REFUGIO</t>
  </si>
  <si>
    <t>PERSONA 193</t>
  </si>
  <si>
    <t>PERSONA 194</t>
  </si>
  <si>
    <t>PERSONA 195</t>
  </si>
  <si>
    <t>PERSONA 196</t>
  </si>
  <si>
    <t>PERSONA 197</t>
  </si>
  <si>
    <t>ZENDEJAS CARDENAS MARTHA ALICIA</t>
  </si>
  <si>
    <t>PADILLA DIAZ MARTHA</t>
  </si>
  <si>
    <t>RODRIGUEZ BARBOSA LUIS ALBERTO</t>
  </si>
  <si>
    <t>CERVANTES RODRIGUEZ VIRGINIA VANESSA</t>
  </si>
  <si>
    <t>BECERRA GONZALEZ CUAUHTEMOC</t>
  </si>
  <si>
    <t>PERSONA 198</t>
  </si>
  <si>
    <t>RODRIGUEZ HERNANDEZ PASCUAL</t>
  </si>
  <si>
    <t>RODRIGUEZ MARTINEZ SANJUANA</t>
  </si>
  <si>
    <t>ALCARAZ HERNANDEZ ALMA EDWVIGES</t>
  </si>
  <si>
    <t>BECERRA TERRONES JUAN</t>
  </si>
  <si>
    <t>MARTINEZ ESPINOSA MIGUEL ANGEL</t>
  </si>
  <si>
    <t>ALVAREZ MARTINEZ ARMANDO</t>
  </si>
  <si>
    <t>PEÑA TRUJILLO JUAN</t>
  </si>
  <si>
    <t>BALANDRAN LUNA FRANCISCO</t>
  </si>
  <si>
    <t>LOPEZ RANGEL TERESO</t>
  </si>
  <si>
    <t>PERSONA 199</t>
  </si>
  <si>
    <t>PERSONA 200</t>
  </si>
  <si>
    <t>PERSONA 201</t>
  </si>
  <si>
    <t>PERSONA 202</t>
  </si>
  <si>
    <t>PERSONA 203</t>
  </si>
  <si>
    <t>PERSONA 204</t>
  </si>
  <si>
    <t>PERSONA 205</t>
  </si>
  <si>
    <t>PERSONA 206</t>
  </si>
  <si>
    <t>PERSONA 207</t>
  </si>
  <si>
    <t>BONILLA OSORIO ALEJANDRO ARTURO</t>
  </si>
  <si>
    <t>JOVENES TRANSFORMANDO GUANAJUATO</t>
  </si>
  <si>
    <t>FUNDACION BUENA TIERRA</t>
  </si>
  <si>
    <t>BARRON LOPEZ MARIA MAGDALENA</t>
  </si>
  <si>
    <t>GOMEZ SERRANO MARIO ALBERTO</t>
  </si>
  <si>
    <t>CASA HOGAR LOYOLA</t>
  </si>
  <si>
    <t>CENTRO DE DERECHOS HUMANOS VICTORIA DIEZ</t>
  </si>
  <si>
    <t>DROGADICTOS ANONIMOS A.C.</t>
  </si>
  <si>
    <t>MARTINEZ BRAVO FRANCISCO JAVIER</t>
  </si>
  <si>
    <t>ROJAS PAOLA VIRGINIA</t>
  </si>
  <si>
    <t>VALADEZ IBARRA MARIA ISABEL</t>
  </si>
  <si>
    <t>MARTINEZ MENDIZABAL DAVID</t>
  </si>
  <si>
    <t>CAREÑO CAMPOS CARMEN COSETTE</t>
  </si>
  <si>
    <t>CONTRERAS ZARATE JOSEFINA</t>
  </si>
  <si>
    <t>ALAN ROBLES IRVWIN</t>
  </si>
  <si>
    <t>CHAGOYA GARNICA MARIA INES</t>
  </si>
  <si>
    <t>JANTES DIAZ PETRA</t>
  </si>
  <si>
    <t>AGUIRRE CONTRERAS MIGUEL</t>
  </si>
  <si>
    <t>LOZA MENDOZA PERLA MAGALY</t>
  </si>
  <si>
    <t>AGUILAR CASTILLO HADES BERENICE</t>
  </si>
  <si>
    <t>GUILLEN TRENADO JENNIFER GUADALUPE</t>
  </si>
  <si>
    <t>PERSONA 208</t>
  </si>
  <si>
    <t>PERSONA 209</t>
  </si>
  <si>
    <t>PERSONA 210</t>
  </si>
  <si>
    <t>MUÑOS BAUTISTA MARTHA ISABEL</t>
  </si>
  <si>
    <t>PEÑA LUGO EMILIANO FRANCISCO</t>
  </si>
  <si>
    <t>GARCIA LOPEZ NORMA ANGELICA</t>
  </si>
  <si>
    <t>MORENO VALENCIA MARTHA EDITH</t>
  </si>
  <si>
    <t>MONTIEL MARTINEZ ESTEBAN</t>
  </si>
  <si>
    <t>TOVAR PERALES MARIA ERNESTINA</t>
  </si>
  <si>
    <t>MOSQUEDA VALENCIA BEATRIZ ADRIANA</t>
  </si>
  <si>
    <t>PEREZ RAMIREZ LUIS BRAULIO</t>
  </si>
  <si>
    <t>LARA LOPEZ LILIANA CRISTINA</t>
  </si>
  <si>
    <t>BECERRA HERNANDEZ VERONICA GUADALUPE</t>
  </si>
  <si>
    <t>SERNA ROCHA MARIA MERCEDES</t>
  </si>
  <si>
    <t>GARCIA FLORES EVA</t>
  </si>
  <si>
    <t>BOLAÑOS MENDOZA AMAIRANY</t>
  </si>
  <si>
    <t>PERSONA 211</t>
  </si>
  <si>
    <t>PERSONA 212</t>
  </si>
  <si>
    <t>PERSONA 213</t>
  </si>
  <si>
    <t>PERSONA 214</t>
  </si>
  <si>
    <t>PERSONA 215</t>
  </si>
  <si>
    <t>PERSONA 216</t>
  </si>
  <si>
    <t>PERSONA 217</t>
  </si>
  <si>
    <t>PERSONA 218</t>
  </si>
  <si>
    <t>PERSONA 219</t>
  </si>
  <si>
    <t>PERSONA 220</t>
  </si>
  <si>
    <t>PERSONA 221</t>
  </si>
  <si>
    <t>PERSONA 222</t>
  </si>
  <si>
    <t>PERSONA 223</t>
  </si>
  <si>
    <t>PERSONA 224</t>
  </si>
  <si>
    <t>PERSONA 225</t>
  </si>
  <si>
    <t>PERSONA 226</t>
  </si>
  <si>
    <t>PERSONA 227</t>
  </si>
  <si>
    <t>PERSONA 228</t>
  </si>
  <si>
    <t>PERSONA 229</t>
  </si>
  <si>
    <t>ANGEL DE LA TORRE JOSE MIGUEL</t>
  </si>
  <si>
    <t>BELTRAN HERRERA MARIA DE JESUS</t>
  </si>
  <si>
    <t>CANO LOZOYA JUANA</t>
  </si>
  <si>
    <t>CANO SALAZAR CONSUELO</t>
  </si>
  <si>
    <t>ARELLANO GALVAN LUIS RODRIGO</t>
  </si>
  <si>
    <t>JARDIN DE NIÑOS ANTONIO ZUÑIGA</t>
  </si>
  <si>
    <t>ESCUELA PRIMARIA RURAL S. EMPERADOR</t>
  </si>
  <si>
    <t>ESCUELA TELESECUNDARIA 1016 DANIEL COSIO</t>
  </si>
  <si>
    <t>SANCHEZ JUAREZ MICAELA</t>
  </si>
  <si>
    <t>BANCO DE ALIMENTOS</t>
  </si>
  <si>
    <t>ROSALES CRUZ MARIA MAGDALENA</t>
  </si>
  <si>
    <t>JARDIN DE NIÑOS LAURO AGUIRRE</t>
  </si>
  <si>
    <t>CAUDILLO GONZALEZ VIRGINIA CITLALI</t>
  </si>
  <si>
    <t>GONZALEZ BUSTOS RICARDA</t>
  </si>
  <si>
    <t>TORRES ESPINOZA MA JUANA</t>
  </si>
  <si>
    <t>RODRIGUEZ PEREZ BARBARA CONCEPCION</t>
  </si>
  <si>
    <t>MORA LOZA GUSTAVO</t>
  </si>
  <si>
    <t>MONCADA MEDEL ANGEL</t>
  </si>
  <si>
    <t>MILLAN SOBERANES ERNESTO</t>
  </si>
  <si>
    <t>PEREZ SANDI PLASCENCIA MARIA ELENA</t>
  </si>
  <si>
    <t>ALBERGUE INFANTIL MANUEL MARTIN DEL CAMPO</t>
  </si>
  <si>
    <t>QUEZADA GUTIERREZ IRMA</t>
  </si>
  <si>
    <t>GARCIA OÑATE  CRISTIAN EZEQUIEL</t>
  </si>
  <si>
    <t>VIFAC</t>
  </si>
  <si>
    <t>CIPEC</t>
  </si>
  <si>
    <t>VASQUEZ VARGAS RITA MARIA</t>
  </si>
  <si>
    <t>GONZALEZ LARA JOSE LUIS</t>
  </si>
  <si>
    <t>RIVERA JUAREZ MARIA DEL CARMEN</t>
  </si>
  <si>
    <t>AGUILAR CRUZ EMILIANO</t>
  </si>
  <si>
    <t>VEGA TERRAZAS MARIA MONSERRAT</t>
  </si>
  <si>
    <t>PERSONA 230</t>
  </si>
  <si>
    <t>RAMIREZ RAYA SAN JUANA</t>
  </si>
  <si>
    <t>RODRIGUEZ GARCIA JESUS DANIEL</t>
  </si>
  <si>
    <t>ORTEGA VALLEJO LEONARDO ADRIAN</t>
  </si>
  <si>
    <t>FUNDACION LEON A.C.</t>
  </si>
  <si>
    <t>SANDOVAL BAUTISTA JOANA MONSERRAT</t>
  </si>
  <si>
    <t>CARREÑO ORTIZ NAILEA GISETH</t>
  </si>
  <si>
    <t>ANGEL ROCHA DESSIRE</t>
  </si>
  <si>
    <t>TOTAL COMPROBADO EN LA PARTIDA 4411</t>
  </si>
  <si>
    <t xml:space="preserve">Las palabras que aparecen como Persona 1, persona 2 y así sucesivamente testan el nombre de la persona beneficiaria en apego a las instrucciones del Comité de Transparencia del Poder Legislativo del Estado de Guanajuato, el cual determinó en su acta 51 de fecha 25 de mayo del 2022 testar los datos personales de las personas beneficiarias en la sección de "apoyo médico y farmacéutico"  ya que esta información está relacionada con el nombre de la persona que recibe el apoyo o ayuda social y permite la inferencia de su estado de salud, el cual es un dato personal sensible de conformidad con el artículo 3 fracción VIII de la Ley de Protección de Datos Personales en Posesión de Sujetos Obligados para el Estado de Guanajuato. Este acuerdo resulta aplicable de forma retroactiva en favor de la tutela efectiva de los datos personales. Lo anterior, con base en el artículo 54, fracciones I y II de la Ley de Transparencia y Acceso a la Información Pública para el Estado de Guanajuato.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</si>
</sst>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 #,##0.00"/>
  </numFmts>
  <fonts count="3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rgb="FF000000"/>
      <name val="Times New Roman"/>
      <family val="1"/>
    </font>
    <font>
      <sz val="10"/>
      <name val="Arial"/>
      <family val="2"/>
    </font>
    <font>
      <sz val="10"/>
      <name val="Arial"/>
      <family val="2"/>
    </font>
    <font>
      <sz val="10"/>
      <color rgb="FF000000"/>
      <name val="Calibri"/>
      <family val="2"/>
      <scheme val="minor"/>
    </font>
    <font>
      <b/>
      <sz val="10"/>
      <color rgb="FF000000"/>
      <name val="Calibri"/>
      <family val="2"/>
      <scheme val="minor"/>
    </font>
    <font>
      <sz val="10"/>
      <name val="Arial"/>
      <family val="2"/>
    </font>
    <font>
      <sz val="10"/>
      <name val="Arial"/>
      <family val="2"/>
    </font>
    <font>
      <b/>
      <sz val="11"/>
      <name val="Calibri"/>
      <family val="2"/>
      <scheme val="minor"/>
    </font>
    <font>
      <sz val="11"/>
      <color rgb="FF000000"/>
      <name val="Calibri"/>
      <family val="2"/>
      <scheme val="minor"/>
    </font>
    <font>
      <b/>
      <sz val="11"/>
      <color rgb="FFFFFFFF"/>
      <name val="Calibri"/>
      <family val="2"/>
      <scheme val="minor"/>
    </font>
    <font>
      <sz val="10"/>
      <name val="Arial"/>
      <family val="2"/>
    </font>
    <font>
      <sz val="10"/>
      <name val="Arial"/>
      <family val="2"/>
    </font>
    <font>
      <sz val="10"/>
      <name val="Arial"/>
      <family val="2"/>
    </font>
    <font>
      <sz val="10"/>
      <name val="Arial"/>
      <family val="2"/>
    </font>
    <font>
      <sz val="10"/>
      <color theme="1"/>
      <name val="Calibri"/>
      <family val="2"/>
      <scheme val="minor"/>
    </font>
    <font>
      <b/>
      <sz val="10"/>
      <color theme="1"/>
      <name val="Calibri"/>
      <family val="2"/>
      <scheme val="minor"/>
    </font>
    <font>
      <b/>
      <sz val="10"/>
      <color theme="0"/>
      <name val="Calibri"/>
      <family val="2"/>
      <scheme val="minor"/>
    </font>
    <font>
      <b/>
      <sz val="10"/>
      <color rgb="FFFFFFFF"/>
      <name val="Calibri"/>
      <family val="2"/>
      <scheme val="minor"/>
    </font>
    <font>
      <sz val="10"/>
      <name val="Arial"/>
      <family val="2"/>
    </font>
    <font>
      <sz val="9"/>
      <color rgb="FF00000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403051"/>
      </patternFill>
    </fill>
    <fill>
      <patternFill patternType="solid">
        <fgColor theme="0" tint="-0.249977111117893"/>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xf numFmtId="44" fontId="1" fillId="0" borderId="0" applyFont="0" applyFill="0" applyBorder="0" applyAlignment="0" applyProtection="0"/>
    <xf numFmtId="44" fontId="19" fillId="0" borderId="0" applyFont="0" applyFill="0" applyBorder="0" applyAlignment="0" applyProtection="0"/>
    <xf numFmtId="0" fontId="1" fillId="8" borderId="8" applyNumberFormat="0" applyFont="0" applyAlignment="0" applyProtection="0"/>
    <xf numFmtId="0" fontId="20" fillId="0" borderId="0"/>
    <xf numFmtId="0" fontId="21" fillId="0" borderId="0"/>
    <xf numFmtId="0" fontId="24" fillId="0" borderId="0"/>
    <xf numFmtId="0" fontId="18" fillId="0" borderId="0"/>
    <xf numFmtId="0" fontId="25"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0" fontId="18" fillId="0" borderId="0"/>
    <xf numFmtId="0" fontId="18" fillId="0" borderId="0"/>
    <xf numFmtId="0" fontId="18" fillId="0" borderId="0"/>
    <xf numFmtId="0" fontId="18"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9" fillId="0" borderId="0"/>
    <xf numFmtId="0" fontId="30" fillId="0" borderId="0"/>
    <xf numFmtId="0" fontId="31" fillId="0" borderId="0"/>
    <xf numFmtId="0" fontId="32" fillId="0" borderId="0"/>
    <xf numFmtId="0" fontId="18" fillId="0" borderId="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8" fillId="0" borderId="0"/>
    <xf numFmtId="0" fontId="18" fillId="0" borderId="0"/>
    <xf numFmtId="0" fontId="18" fillId="0" borderId="0"/>
    <xf numFmtId="44" fontId="1" fillId="0" borderId="0" applyFont="0" applyFill="0" applyBorder="0" applyAlignment="0" applyProtection="0"/>
    <xf numFmtId="0" fontId="37" fillId="0" borderId="0"/>
  </cellStyleXfs>
  <cellXfs count="24">
    <xf numFmtId="0" fontId="0" fillId="0" borderId="0" xfId="0"/>
    <xf numFmtId="0" fontId="22" fillId="0" borderId="0" xfId="43" applyFont="1" applyAlignment="1">
      <alignment horizontal="left" vertical="top"/>
    </xf>
    <xf numFmtId="0" fontId="27" fillId="0" borderId="0" xfId="43" applyFont="1" applyAlignment="1">
      <alignment horizontal="left" vertical="top"/>
    </xf>
    <xf numFmtId="0" fontId="13" fillId="34" borderId="0" xfId="0" applyFont="1" applyFill="1" applyAlignment="1">
      <alignment horizontal="left" vertical="top" wrapText="1"/>
    </xf>
    <xf numFmtId="0" fontId="13" fillId="34" borderId="0" xfId="0" applyFont="1" applyFill="1" applyAlignment="1">
      <alignment horizontal="center" vertical="top" wrapText="1"/>
    </xf>
    <xf numFmtId="0" fontId="33" fillId="0" borderId="0" xfId="0" applyFont="1" applyAlignment="1">
      <alignment vertical="top"/>
    </xf>
    <xf numFmtId="43" fontId="33" fillId="0" borderId="0" xfId="80" applyNumberFormat="1" applyFont="1" applyAlignment="1">
      <alignment horizontal="right" vertical="top"/>
    </xf>
    <xf numFmtId="0" fontId="23" fillId="0" borderId="0" xfId="43" applyFont="1" applyAlignment="1">
      <alignment horizontal="left" vertical="top"/>
    </xf>
    <xf numFmtId="0" fontId="34" fillId="35" borderId="0" xfId="0" applyFont="1" applyFill="1"/>
    <xf numFmtId="0" fontId="35" fillId="34" borderId="0" xfId="43" applyFont="1" applyFill="1" applyAlignment="1">
      <alignment vertical="center" wrapText="1"/>
    </xf>
    <xf numFmtId="164" fontId="36" fillId="34" borderId="0" xfId="43" applyNumberFormat="1" applyFont="1" applyFill="1" applyAlignment="1">
      <alignment vertical="center" shrinkToFit="1"/>
    </xf>
    <xf numFmtId="0" fontId="34" fillId="0" borderId="0" xfId="0" applyFont="1" applyAlignment="1">
      <alignment vertical="top"/>
    </xf>
    <xf numFmtId="43" fontId="34" fillId="0" borderId="0" xfId="80" applyNumberFormat="1" applyFont="1" applyAlignment="1">
      <alignment horizontal="right" vertical="top"/>
    </xf>
    <xf numFmtId="4" fontId="28" fillId="34" borderId="0" xfId="0" applyNumberFormat="1" applyFont="1" applyFill="1" applyAlignment="1">
      <alignment horizontal="right" vertical="top" wrapText="1"/>
    </xf>
    <xf numFmtId="4" fontId="23" fillId="35" borderId="0" xfId="43" applyNumberFormat="1" applyFont="1" applyFill="1" applyAlignment="1">
      <alignment horizontal="right"/>
    </xf>
    <xf numFmtId="4" fontId="23" fillId="0" borderId="0" xfId="43" applyNumberFormat="1" applyFont="1" applyAlignment="1">
      <alignment horizontal="right" vertical="top"/>
    </xf>
    <xf numFmtId="4" fontId="22" fillId="0" borderId="0" xfId="43" applyNumberFormat="1" applyFont="1" applyAlignment="1">
      <alignment horizontal="right" vertical="top"/>
    </xf>
    <xf numFmtId="4" fontId="36" fillId="34" borderId="0" xfId="43" applyNumberFormat="1" applyFont="1" applyFill="1" applyAlignment="1">
      <alignment horizontal="right" vertical="center" shrinkToFit="1"/>
    </xf>
    <xf numFmtId="0" fontId="22" fillId="0" borderId="0" xfId="43" applyFont="1" applyAlignment="1">
      <alignment horizontal="right" vertical="top"/>
    </xf>
    <xf numFmtId="0" fontId="33" fillId="0" borderId="0" xfId="0" applyFont="1" applyAlignment="1">
      <alignment horizontal="left" vertical="top"/>
    </xf>
    <xf numFmtId="0" fontId="34" fillId="0" borderId="0" xfId="0" applyFont="1" applyAlignment="1">
      <alignment horizontal="left" vertical="top"/>
    </xf>
    <xf numFmtId="43" fontId="23" fillId="0" borderId="0" xfId="43" applyNumberFormat="1" applyFont="1" applyAlignment="1">
      <alignment horizontal="left" vertical="top"/>
    </xf>
    <xf numFmtId="0" fontId="26" fillId="33" borderId="0" xfId="43" applyFont="1" applyFill="1" applyAlignment="1">
      <alignment horizontal="center" vertical="top" wrapText="1"/>
    </xf>
    <xf numFmtId="0" fontId="38" fillId="0" borderId="0" xfId="43" applyFont="1" applyAlignment="1">
      <alignment horizontal="justify" vertical="center" wrapText="1"/>
    </xf>
  </cellXfs>
  <cellStyles count="8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2" xfId="53" xr:uid="{00000000-0005-0000-0000-000020000000}"/>
    <cellStyle name="Millares 2 2" xfId="61" xr:uid="{8486E6FE-CBEA-4657-871A-9B7FD2208592}"/>
    <cellStyle name="Millares 2 2 2" xfId="75" xr:uid="{90D4335B-4DC0-4973-83E5-9A33E75787D2}"/>
    <cellStyle name="Millares 2 3" xfId="71" xr:uid="{33E581EC-E947-4995-98D8-A57A8B31E0E2}"/>
    <cellStyle name="Moneda" xfId="80" builtinId="4"/>
    <cellStyle name="Moneda 2" xfId="44" xr:uid="{00000000-0005-0000-0000-000021000000}"/>
    <cellStyle name="Moneda 2 2" xfId="54" xr:uid="{BBB6B0EF-BB01-4FFC-B678-2222B380ED8F}"/>
    <cellStyle name="Moneda 2 2 2" xfId="72" xr:uid="{455E07E1-6E53-4099-838D-9F5E1AA89E65}"/>
    <cellStyle name="Moneda 2 3" xfId="68" xr:uid="{77E3CCF5-A436-45AC-AA86-016FCF40058C}"/>
    <cellStyle name="Moneda 3" xfId="45" xr:uid="{00000000-0005-0000-0000-000022000000}"/>
    <cellStyle name="Moneda 3 2" xfId="55" xr:uid="{3C67CFD7-C340-4C8F-B897-583041031C7C}"/>
    <cellStyle name="Moneda 3 2 2" xfId="73" xr:uid="{C23D7458-6DDE-48AC-8CE4-E15B0AFB89A4}"/>
    <cellStyle name="Moneda 3 3" xfId="69" xr:uid="{E874FCC6-CBD9-4679-AE68-ADDA3E2BEB65}"/>
    <cellStyle name="Moneda 4" xfId="52" xr:uid="{00000000-0005-0000-0000-000023000000}"/>
    <cellStyle name="Moneda 4 2" xfId="60" xr:uid="{53B5B5A3-05BA-43E3-A4AC-FFC336C50346}"/>
    <cellStyle name="Moneda 4 2 2" xfId="74" xr:uid="{B9A82A69-1191-404D-AEA4-3523A1D4C7B5}"/>
    <cellStyle name="Moneda 4 3" xfId="70" xr:uid="{8F55DBA6-DF19-493C-B013-08E59224CABF}"/>
    <cellStyle name="Moneda 5" xfId="62" xr:uid="{C39B8734-0180-4B3E-8C68-8137AB73E3BD}"/>
    <cellStyle name="Moneda 5 2" xfId="76" xr:uid="{12391D40-B134-4DAC-95B9-37EC70685D45}"/>
    <cellStyle name="Neutral" xfId="8" builtinId="28" customBuiltin="1"/>
    <cellStyle name="Normal" xfId="0" builtinId="0"/>
    <cellStyle name="Normal 10" xfId="64" xr:uid="{806DDE72-2BBD-42D1-9878-6D6EA45CEC75}"/>
    <cellStyle name="Normal 10 2" xfId="78" xr:uid="{59866D2B-68FA-4937-94A5-DC6461D7EAFA}"/>
    <cellStyle name="Normal 11" xfId="65" xr:uid="{247FBDBC-5FB5-4DCE-B63A-175D7674786F}"/>
    <cellStyle name="Normal 11 2" xfId="79" xr:uid="{34EC9AE7-689A-4BA9-950F-116734A1A0D4}"/>
    <cellStyle name="Normal 12" xfId="66" xr:uid="{CC4B1EC5-C88D-4893-A2AA-A0F5B37A9B43}"/>
    <cellStyle name="Normal 12 2" xfId="67" xr:uid="{93A17957-B89E-4CC0-A13A-A41A81B8F835}"/>
    <cellStyle name="Normal 13" xfId="81" xr:uid="{123351F1-FDC2-43A0-AE69-462EEFA49294}"/>
    <cellStyle name="Normal 2" xfId="42" xr:uid="{00000000-0005-0000-0000-000026000000}"/>
    <cellStyle name="Normal 3" xfId="43" xr:uid="{00000000-0005-0000-0000-000027000000}"/>
    <cellStyle name="Normal 4" xfId="47" xr:uid="{00000000-0005-0000-0000-000028000000}"/>
    <cellStyle name="Normal 4 2" xfId="56" xr:uid="{0BA21F6C-8B76-40E3-BF21-22FC8EB83D79}"/>
    <cellStyle name="Normal 5" xfId="48" xr:uid="{00000000-0005-0000-0000-000029000000}"/>
    <cellStyle name="Normal 5 2" xfId="57" xr:uid="{A8E79C70-3769-4F33-9688-F15AC4603807}"/>
    <cellStyle name="Normal 6" xfId="49" xr:uid="{00000000-0005-0000-0000-00002A000000}"/>
    <cellStyle name="Normal 6 2" xfId="58" xr:uid="{4B2EF4B3-2CEC-4D46-9B49-F41EE646DE95}"/>
    <cellStyle name="Normal 7" xfId="50" xr:uid="{00000000-0005-0000-0000-00002B000000}"/>
    <cellStyle name="Normal 8" xfId="51" xr:uid="{00000000-0005-0000-0000-00002C000000}"/>
    <cellStyle name="Normal 8 2" xfId="59" xr:uid="{AE7FB2E3-09A6-4630-81EF-0AE1AE3493F5}"/>
    <cellStyle name="Normal 9" xfId="63" xr:uid="{75B2F2E7-E08C-468F-AEF1-D2F4281DBFC8}"/>
    <cellStyle name="Normal 9 2" xfId="77" xr:uid="{1F3E980D-7978-4E29-8163-CBA1A0396274}"/>
    <cellStyle name="Notas" xfId="15" builtinId="10" customBuiltin="1"/>
    <cellStyle name="Notas 2" xfId="46" xr:uid="{00000000-0005-0000-0000-00002E000000}"/>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5</xdr:row>
      <xdr:rowOff>0</xdr:rowOff>
    </xdr:from>
    <xdr:ext cx="184731" cy="264560"/>
    <xdr:sp macro="" textlink="">
      <xdr:nvSpPr>
        <xdr:cNvPr id="3" name="CuadroTexto 2">
          <a:extLst>
            <a:ext uri="{FF2B5EF4-FFF2-40B4-BE49-F238E27FC236}">
              <a16:creationId xmlns:a16="http://schemas.microsoft.com/office/drawing/2014/main" id="{C07B8BEA-D7ED-4290-B87C-E1A7194DE7AF}"/>
            </a:ext>
          </a:extLst>
        </xdr:cNvPr>
        <xdr:cNvSpPr txBox="1"/>
      </xdr:nvSpPr>
      <xdr:spPr>
        <a:xfrm>
          <a:off x="100965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xdr:row>
      <xdr:rowOff>0</xdr:rowOff>
    </xdr:from>
    <xdr:ext cx="184731" cy="264560"/>
    <xdr:sp macro="" textlink="">
      <xdr:nvSpPr>
        <xdr:cNvPr id="4" name="CuadroTexto 3">
          <a:extLst>
            <a:ext uri="{FF2B5EF4-FFF2-40B4-BE49-F238E27FC236}">
              <a16:creationId xmlns:a16="http://schemas.microsoft.com/office/drawing/2014/main" id="{EB90A24D-8D5D-4424-B898-F01C4D7F617D}"/>
            </a:ext>
          </a:extLst>
        </xdr:cNvPr>
        <xdr:cNvSpPr txBox="1"/>
      </xdr:nvSpPr>
      <xdr:spPr>
        <a:xfrm>
          <a:off x="100965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xdr:row>
      <xdr:rowOff>0</xdr:rowOff>
    </xdr:from>
    <xdr:ext cx="184731" cy="264560"/>
    <xdr:sp macro="" textlink="">
      <xdr:nvSpPr>
        <xdr:cNvPr id="5" name="CuadroTexto 4">
          <a:extLst>
            <a:ext uri="{FF2B5EF4-FFF2-40B4-BE49-F238E27FC236}">
              <a16:creationId xmlns:a16="http://schemas.microsoft.com/office/drawing/2014/main" id="{12D143D5-49F0-49D0-ABE3-59E6381FD84D}"/>
            </a:ext>
          </a:extLst>
        </xdr:cNvPr>
        <xdr:cNvSpPr txBox="1"/>
      </xdr:nvSpPr>
      <xdr:spPr>
        <a:xfrm>
          <a:off x="4038600" y="125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xdr:row>
      <xdr:rowOff>0</xdr:rowOff>
    </xdr:from>
    <xdr:ext cx="184731" cy="264560"/>
    <xdr:sp macro="" textlink="">
      <xdr:nvSpPr>
        <xdr:cNvPr id="6" name="CuadroTexto 5">
          <a:extLst>
            <a:ext uri="{FF2B5EF4-FFF2-40B4-BE49-F238E27FC236}">
              <a16:creationId xmlns:a16="http://schemas.microsoft.com/office/drawing/2014/main" id="{059D0F7D-9C13-4B48-BE96-B54C9CCA9AAC}"/>
            </a:ext>
          </a:extLst>
        </xdr:cNvPr>
        <xdr:cNvSpPr txBox="1"/>
      </xdr:nvSpPr>
      <xdr:spPr>
        <a:xfrm>
          <a:off x="4038600" y="125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twoCellAnchor editAs="oneCell">
    <xdr:from>
      <xdr:col>0</xdr:col>
      <xdr:colOff>19050</xdr:colOff>
      <xdr:row>0</xdr:row>
      <xdr:rowOff>9525</xdr:rowOff>
    </xdr:from>
    <xdr:to>
      <xdr:col>0</xdr:col>
      <xdr:colOff>1333500</xdr:colOff>
      <xdr:row>2</xdr:row>
      <xdr:rowOff>175189</xdr:rowOff>
    </xdr:to>
    <xdr:pic>
      <xdr:nvPicPr>
        <xdr:cNvPr id="7" name="Imagen 6" descr="Imagen que contiene Interfaz de usuario gráfica&#10;&#10;Descripción generada automáticamente">
          <a:extLst>
            <a:ext uri="{FF2B5EF4-FFF2-40B4-BE49-F238E27FC236}">
              <a16:creationId xmlns:a16="http://schemas.microsoft.com/office/drawing/2014/main" id="{0A0ACF76-8DBA-430C-8DCF-5508FBF1B9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5"/>
          <a:ext cx="1314450" cy="546664"/>
        </a:xfrm>
        <a:prstGeom prst="rect">
          <a:avLst/>
        </a:prstGeom>
        <a:noFill/>
        <a:ln>
          <a:noFill/>
        </a:ln>
      </xdr:spPr>
    </xdr:pic>
    <xdr:clientData/>
  </xdr:twoCellAnchor>
  <xdr:oneCellAnchor>
    <xdr:from>
      <xdr:col>0</xdr:col>
      <xdr:colOff>0</xdr:colOff>
      <xdr:row>6</xdr:row>
      <xdr:rowOff>0</xdr:rowOff>
    </xdr:from>
    <xdr:ext cx="184731" cy="264560"/>
    <xdr:sp macro="" textlink="">
      <xdr:nvSpPr>
        <xdr:cNvPr id="8" name="CuadroTexto 7">
          <a:extLst>
            <a:ext uri="{FF2B5EF4-FFF2-40B4-BE49-F238E27FC236}">
              <a16:creationId xmlns:a16="http://schemas.microsoft.com/office/drawing/2014/main" id="{0D007902-6F10-4960-AF38-D8140853052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xdr:row>
      <xdr:rowOff>0</xdr:rowOff>
    </xdr:from>
    <xdr:ext cx="184731" cy="264560"/>
    <xdr:sp macro="" textlink="">
      <xdr:nvSpPr>
        <xdr:cNvPr id="9" name="CuadroTexto 8">
          <a:extLst>
            <a:ext uri="{FF2B5EF4-FFF2-40B4-BE49-F238E27FC236}">
              <a16:creationId xmlns:a16="http://schemas.microsoft.com/office/drawing/2014/main" id="{BA41A2D8-70A8-47D5-92ED-B9A77143AA0B}"/>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xdr:row>
      <xdr:rowOff>0</xdr:rowOff>
    </xdr:from>
    <xdr:ext cx="184731" cy="264560"/>
    <xdr:sp macro="" textlink="">
      <xdr:nvSpPr>
        <xdr:cNvPr id="10" name="CuadroTexto 9">
          <a:extLst>
            <a:ext uri="{FF2B5EF4-FFF2-40B4-BE49-F238E27FC236}">
              <a16:creationId xmlns:a16="http://schemas.microsoft.com/office/drawing/2014/main" id="{4F8BAE9C-238E-47DD-8A91-6BAA77465F2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xdr:row>
      <xdr:rowOff>0</xdr:rowOff>
    </xdr:from>
    <xdr:ext cx="184731" cy="264560"/>
    <xdr:sp macro="" textlink="">
      <xdr:nvSpPr>
        <xdr:cNvPr id="11" name="CuadroTexto 10">
          <a:extLst>
            <a:ext uri="{FF2B5EF4-FFF2-40B4-BE49-F238E27FC236}">
              <a16:creationId xmlns:a16="http://schemas.microsoft.com/office/drawing/2014/main" id="{347C72BF-70BB-4D0E-B3E2-278885F0705B}"/>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7</xdr:row>
      <xdr:rowOff>0</xdr:rowOff>
    </xdr:from>
    <xdr:ext cx="184731" cy="264560"/>
    <xdr:sp macro="" textlink="">
      <xdr:nvSpPr>
        <xdr:cNvPr id="12" name="CuadroTexto 11">
          <a:extLst>
            <a:ext uri="{FF2B5EF4-FFF2-40B4-BE49-F238E27FC236}">
              <a16:creationId xmlns:a16="http://schemas.microsoft.com/office/drawing/2014/main" id="{B60195F7-9D66-453A-BC93-875B4FA8EB6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7</xdr:row>
      <xdr:rowOff>0</xdr:rowOff>
    </xdr:from>
    <xdr:ext cx="184731" cy="264560"/>
    <xdr:sp macro="" textlink="">
      <xdr:nvSpPr>
        <xdr:cNvPr id="13" name="CuadroTexto 12">
          <a:extLst>
            <a:ext uri="{FF2B5EF4-FFF2-40B4-BE49-F238E27FC236}">
              <a16:creationId xmlns:a16="http://schemas.microsoft.com/office/drawing/2014/main" id="{12F5F819-0520-42DD-A172-3E08EA29600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7</xdr:row>
      <xdr:rowOff>0</xdr:rowOff>
    </xdr:from>
    <xdr:ext cx="184731" cy="264560"/>
    <xdr:sp macro="" textlink="">
      <xdr:nvSpPr>
        <xdr:cNvPr id="14" name="CuadroTexto 13">
          <a:extLst>
            <a:ext uri="{FF2B5EF4-FFF2-40B4-BE49-F238E27FC236}">
              <a16:creationId xmlns:a16="http://schemas.microsoft.com/office/drawing/2014/main" id="{D7D5CCDE-EF10-42EC-B8C1-669BBF6430C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7</xdr:row>
      <xdr:rowOff>0</xdr:rowOff>
    </xdr:from>
    <xdr:ext cx="184731" cy="264560"/>
    <xdr:sp macro="" textlink="">
      <xdr:nvSpPr>
        <xdr:cNvPr id="15" name="CuadroTexto 14">
          <a:extLst>
            <a:ext uri="{FF2B5EF4-FFF2-40B4-BE49-F238E27FC236}">
              <a16:creationId xmlns:a16="http://schemas.microsoft.com/office/drawing/2014/main" id="{CEE5A9AC-0932-46D4-9A40-7EB32D4C41E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8</xdr:row>
      <xdr:rowOff>0</xdr:rowOff>
    </xdr:from>
    <xdr:ext cx="184731" cy="264560"/>
    <xdr:sp macro="" textlink="">
      <xdr:nvSpPr>
        <xdr:cNvPr id="16" name="CuadroTexto 15">
          <a:extLst>
            <a:ext uri="{FF2B5EF4-FFF2-40B4-BE49-F238E27FC236}">
              <a16:creationId xmlns:a16="http://schemas.microsoft.com/office/drawing/2014/main" id="{B21888BA-E37F-4D3F-88C6-086591C235A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8</xdr:row>
      <xdr:rowOff>0</xdr:rowOff>
    </xdr:from>
    <xdr:ext cx="184731" cy="264560"/>
    <xdr:sp macro="" textlink="">
      <xdr:nvSpPr>
        <xdr:cNvPr id="17" name="CuadroTexto 16">
          <a:extLst>
            <a:ext uri="{FF2B5EF4-FFF2-40B4-BE49-F238E27FC236}">
              <a16:creationId xmlns:a16="http://schemas.microsoft.com/office/drawing/2014/main" id="{42679031-834F-4697-B11B-6B9F51BA6D3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8</xdr:row>
      <xdr:rowOff>0</xdr:rowOff>
    </xdr:from>
    <xdr:ext cx="184731" cy="264560"/>
    <xdr:sp macro="" textlink="">
      <xdr:nvSpPr>
        <xdr:cNvPr id="18" name="CuadroTexto 17">
          <a:extLst>
            <a:ext uri="{FF2B5EF4-FFF2-40B4-BE49-F238E27FC236}">
              <a16:creationId xmlns:a16="http://schemas.microsoft.com/office/drawing/2014/main" id="{3AB928AE-CADE-4D0D-B5FC-AD8F398DE5B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8</xdr:row>
      <xdr:rowOff>0</xdr:rowOff>
    </xdr:from>
    <xdr:ext cx="184731" cy="264560"/>
    <xdr:sp macro="" textlink="">
      <xdr:nvSpPr>
        <xdr:cNvPr id="19" name="CuadroTexto 18">
          <a:extLst>
            <a:ext uri="{FF2B5EF4-FFF2-40B4-BE49-F238E27FC236}">
              <a16:creationId xmlns:a16="http://schemas.microsoft.com/office/drawing/2014/main" id="{D08135F3-7B3E-44A7-9A9A-65A4845CFA9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57</xdr:row>
      <xdr:rowOff>0</xdr:rowOff>
    </xdr:from>
    <xdr:ext cx="184731" cy="264560"/>
    <xdr:sp macro="" textlink="">
      <xdr:nvSpPr>
        <xdr:cNvPr id="20" name="CuadroTexto 19">
          <a:extLst>
            <a:ext uri="{FF2B5EF4-FFF2-40B4-BE49-F238E27FC236}">
              <a16:creationId xmlns:a16="http://schemas.microsoft.com/office/drawing/2014/main" id="{C356CCB4-D793-45B4-B542-215BE135595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57</xdr:row>
      <xdr:rowOff>0</xdr:rowOff>
    </xdr:from>
    <xdr:ext cx="184731" cy="264560"/>
    <xdr:sp macro="" textlink="">
      <xdr:nvSpPr>
        <xdr:cNvPr id="21" name="CuadroTexto 20">
          <a:extLst>
            <a:ext uri="{FF2B5EF4-FFF2-40B4-BE49-F238E27FC236}">
              <a16:creationId xmlns:a16="http://schemas.microsoft.com/office/drawing/2014/main" id="{7ADFBFB1-0450-4F7D-B241-7DFC8A0492C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57</xdr:row>
      <xdr:rowOff>0</xdr:rowOff>
    </xdr:from>
    <xdr:ext cx="184731" cy="264560"/>
    <xdr:sp macro="" textlink="">
      <xdr:nvSpPr>
        <xdr:cNvPr id="22" name="CuadroTexto 21">
          <a:extLst>
            <a:ext uri="{FF2B5EF4-FFF2-40B4-BE49-F238E27FC236}">
              <a16:creationId xmlns:a16="http://schemas.microsoft.com/office/drawing/2014/main" id="{07278B41-6690-4CA4-B971-1C38D967FAA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57</xdr:row>
      <xdr:rowOff>0</xdr:rowOff>
    </xdr:from>
    <xdr:ext cx="184731" cy="264560"/>
    <xdr:sp macro="" textlink="">
      <xdr:nvSpPr>
        <xdr:cNvPr id="23" name="CuadroTexto 22">
          <a:extLst>
            <a:ext uri="{FF2B5EF4-FFF2-40B4-BE49-F238E27FC236}">
              <a16:creationId xmlns:a16="http://schemas.microsoft.com/office/drawing/2014/main" id="{9A13F545-21F5-46A6-BB38-F0FA68944CA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58</xdr:row>
      <xdr:rowOff>0</xdr:rowOff>
    </xdr:from>
    <xdr:ext cx="184731" cy="264560"/>
    <xdr:sp macro="" textlink="">
      <xdr:nvSpPr>
        <xdr:cNvPr id="24" name="CuadroTexto 23">
          <a:extLst>
            <a:ext uri="{FF2B5EF4-FFF2-40B4-BE49-F238E27FC236}">
              <a16:creationId xmlns:a16="http://schemas.microsoft.com/office/drawing/2014/main" id="{2CC0415D-0E08-45AB-98D3-3D95790E7B2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58</xdr:row>
      <xdr:rowOff>0</xdr:rowOff>
    </xdr:from>
    <xdr:ext cx="184731" cy="264560"/>
    <xdr:sp macro="" textlink="">
      <xdr:nvSpPr>
        <xdr:cNvPr id="25" name="CuadroTexto 24">
          <a:extLst>
            <a:ext uri="{FF2B5EF4-FFF2-40B4-BE49-F238E27FC236}">
              <a16:creationId xmlns:a16="http://schemas.microsoft.com/office/drawing/2014/main" id="{4C0B6BBA-A7BE-4CB3-84A6-8625E160586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58</xdr:row>
      <xdr:rowOff>0</xdr:rowOff>
    </xdr:from>
    <xdr:ext cx="184731" cy="264560"/>
    <xdr:sp macro="" textlink="">
      <xdr:nvSpPr>
        <xdr:cNvPr id="26" name="CuadroTexto 25">
          <a:extLst>
            <a:ext uri="{FF2B5EF4-FFF2-40B4-BE49-F238E27FC236}">
              <a16:creationId xmlns:a16="http://schemas.microsoft.com/office/drawing/2014/main" id="{006CD11B-B32A-4F56-B33F-03171BF7B18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58</xdr:row>
      <xdr:rowOff>0</xdr:rowOff>
    </xdr:from>
    <xdr:ext cx="184731" cy="264560"/>
    <xdr:sp macro="" textlink="">
      <xdr:nvSpPr>
        <xdr:cNvPr id="27" name="CuadroTexto 26">
          <a:extLst>
            <a:ext uri="{FF2B5EF4-FFF2-40B4-BE49-F238E27FC236}">
              <a16:creationId xmlns:a16="http://schemas.microsoft.com/office/drawing/2014/main" id="{1208DDF1-77FE-4948-A480-8E04026F37FB}"/>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59</xdr:row>
      <xdr:rowOff>0</xdr:rowOff>
    </xdr:from>
    <xdr:ext cx="184731" cy="264560"/>
    <xdr:sp macro="" textlink="">
      <xdr:nvSpPr>
        <xdr:cNvPr id="28" name="CuadroTexto 27">
          <a:extLst>
            <a:ext uri="{FF2B5EF4-FFF2-40B4-BE49-F238E27FC236}">
              <a16:creationId xmlns:a16="http://schemas.microsoft.com/office/drawing/2014/main" id="{DF079F80-A7B4-4A02-8547-7495B17005D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59</xdr:row>
      <xdr:rowOff>0</xdr:rowOff>
    </xdr:from>
    <xdr:ext cx="184731" cy="264560"/>
    <xdr:sp macro="" textlink="">
      <xdr:nvSpPr>
        <xdr:cNvPr id="29" name="CuadroTexto 28">
          <a:extLst>
            <a:ext uri="{FF2B5EF4-FFF2-40B4-BE49-F238E27FC236}">
              <a16:creationId xmlns:a16="http://schemas.microsoft.com/office/drawing/2014/main" id="{6A3CC5F8-0F47-4AD6-BB49-FC71A9DBC6C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59</xdr:row>
      <xdr:rowOff>0</xdr:rowOff>
    </xdr:from>
    <xdr:ext cx="184731" cy="264560"/>
    <xdr:sp macro="" textlink="">
      <xdr:nvSpPr>
        <xdr:cNvPr id="30" name="CuadroTexto 29">
          <a:extLst>
            <a:ext uri="{FF2B5EF4-FFF2-40B4-BE49-F238E27FC236}">
              <a16:creationId xmlns:a16="http://schemas.microsoft.com/office/drawing/2014/main" id="{81280F8F-9160-4507-A3BA-1F4CB1FB3FE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59</xdr:row>
      <xdr:rowOff>0</xdr:rowOff>
    </xdr:from>
    <xdr:ext cx="184731" cy="264560"/>
    <xdr:sp macro="" textlink="">
      <xdr:nvSpPr>
        <xdr:cNvPr id="31" name="CuadroTexto 30">
          <a:extLst>
            <a:ext uri="{FF2B5EF4-FFF2-40B4-BE49-F238E27FC236}">
              <a16:creationId xmlns:a16="http://schemas.microsoft.com/office/drawing/2014/main" id="{7454E709-3B01-4115-AD12-E5169DE47EE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60</xdr:row>
      <xdr:rowOff>0</xdr:rowOff>
    </xdr:from>
    <xdr:ext cx="184731" cy="264560"/>
    <xdr:sp macro="" textlink="">
      <xdr:nvSpPr>
        <xdr:cNvPr id="32" name="CuadroTexto 31">
          <a:extLst>
            <a:ext uri="{FF2B5EF4-FFF2-40B4-BE49-F238E27FC236}">
              <a16:creationId xmlns:a16="http://schemas.microsoft.com/office/drawing/2014/main" id="{BC76780B-E579-4C1E-BB27-81873C02293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60</xdr:row>
      <xdr:rowOff>0</xdr:rowOff>
    </xdr:from>
    <xdr:ext cx="184731" cy="264560"/>
    <xdr:sp macro="" textlink="">
      <xdr:nvSpPr>
        <xdr:cNvPr id="33" name="CuadroTexto 32">
          <a:extLst>
            <a:ext uri="{FF2B5EF4-FFF2-40B4-BE49-F238E27FC236}">
              <a16:creationId xmlns:a16="http://schemas.microsoft.com/office/drawing/2014/main" id="{F2FD6677-5BFF-4146-A34E-BF355A71FCB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60</xdr:row>
      <xdr:rowOff>0</xdr:rowOff>
    </xdr:from>
    <xdr:ext cx="184731" cy="264560"/>
    <xdr:sp macro="" textlink="">
      <xdr:nvSpPr>
        <xdr:cNvPr id="34" name="CuadroTexto 33">
          <a:extLst>
            <a:ext uri="{FF2B5EF4-FFF2-40B4-BE49-F238E27FC236}">
              <a16:creationId xmlns:a16="http://schemas.microsoft.com/office/drawing/2014/main" id="{AABEB5DF-333A-4CFC-B71D-0B330743B47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60</xdr:row>
      <xdr:rowOff>0</xdr:rowOff>
    </xdr:from>
    <xdr:ext cx="184731" cy="264560"/>
    <xdr:sp macro="" textlink="">
      <xdr:nvSpPr>
        <xdr:cNvPr id="35" name="CuadroTexto 34">
          <a:extLst>
            <a:ext uri="{FF2B5EF4-FFF2-40B4-BE49-F238E27FC236}">
              <a16:creationId xmlns:a16="http://schemas.microsoft.com/office/drawing/2014/main" id="{A0210D8F-7731-48AF-9CA1-38B814823BA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58</xdr:row>
      <xdr:rowOff>0</xdr:rowOff>
    </xdr:from>
    <xdr:ext cx="184731" cy="264560"/>
    <xdr:sp macro="" textlink="">
      <xdr:nvSpPr>
        <xdr:cNvPr id="36" name="CuadroTexto 35">
          <a:extLst>
            <a:ext uri="{FF2B5EF4-FFF2-40B4-BE49-F238E27FC236}">
              <a16:creationId xmlns:a16="http://schemas.microsoft.com/office/drawing/2014/main" id="{32DC3E76-E6F1-453B-A1C8-D18CC492AE8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58</xdr:row>
      <xdr:rowOff>0</xdr:rowOff>
    </xdr:from>
    <xdr:ext cx="184731" cy="264560"/>
    <xdr:sp macro="" textlink="">
      <xdr:nvSpPr>
        <xdr:cNvPr id="37" name="CuadroTexto 36">
          <a:extLst>
            <a:ext uri="{FF2B5EF4-FFF2-40B4-BE49-F238E27FC236}">
              <a16:creationId xmlns:a16="http://schemas.microsoft.com/office/drawing/2014/main" id="{285B6FBA-B784-4FF0-AEC5-CD9136B52647}"/>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58</xdr:row>
      <xdr:rowOff>0</xdr:rowOff>
    </xdr:from>
    <xdr:ext cx="184731" cy="264560"/>
    <xdr:sp macro="" textlink="">
      <xdr:nvSpPr>
        <xdr:cNvPr id="38" name="CuadroTexto 37">
          <a:extLst>
            <a:ext uri="{FF2B5EF4-FFF2-40B4-BE49-F238E27FC236}">
              <a16:creationId xmlns:a16="http://schemas.microsoft.com/office/drawing/2014/main" id="{397065C7-E377-49B3-A9D9-DA856EB378B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58</xdr:row>
      <xdr:rowOff>0</xdr:rowOff>
    </xdr:from>
    <xdr:ext cx="184731" cy="264560"/>
    <xdr:sp macro="" textlink="">
      <xdr:nvSpPr>
        <xdr:cNvPr id="39" name="CuadroTexto 38">
          <a:extLst>
            <a:ext uri="{FF2B5EF4-FFF2-40B4-BE49-F238E27FC236}">
              <a16:creationId xmlns:a16="http://schemas.microsoft.com/office/drawing/2014/main" id="{81CCAC31-29C9-48F1-B11B-BB553E9829F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59</xdr:row>
      <xdr:rowOff>0</xdr:rowOff>
    </xdr:from>
    <xdr:ext cx="184731" cy="264560"/>
    <xdr:sp macro="" textlink="">
      <xdr:nvSpPr>
        <xdr:cNvPr id="40" name="CuadroTexto 39">
          <a:extLst>
            <a:ext uri="{FF2B5EF4-FFF2-40B4-BE49-F238E27FC236}">
              <a16:creationId xmlns:a16="http://schemas.microsoft.com/office/drawing/2014/main" id="{C0098A8D-78E7-4582-959A-030EB75265E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59</xdr:row>
      <xdr:rowOff>0</xdr:rowOff>
    </xdr:from>
    <xdr:ext cx="184731" cy="264560"/>
    <xdr:sp macro="" textlink="">
      <xdr:nvSpPr>
        <xdr:cNvPr id="41" name="CuadroTexto 40">
          <a:extLst>
            <a:ext uri="{FF2B5EF4-FFF2-40B4-BE49-F238E27FC236}">
              <a16:creationId xmlns:a16="http://schemas.microsoft.com/office/drawing/2014/main" id="{8BF56C38-A8E4-4B17-AF4D-9686A2416087}"/>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59</xdr:row>
      <xdr:rowOff>0</xdr:rowOff>
    </xdr:from>
    <xdr:ext cx="184731" cy="264560"/>
    <xdr:sp macro="" textlink="">
      <xdr:nvSpPr>
        <xdr:cNvPr id="42" name="CuadroTexto 41">
          <a:extLst>
            <a:ext uri="{FF2B5EF4-FFF2-40B4-BE49-F238E27FC236}">
              <a16:creationId xmlns:a16="http://schemas.microsoft.com/office/drawing/2014/main" id="{54685DC0-3FF4-40A5-9754-F71A1C5B93D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59</xdr:row>
      <xdr:rowOff>0</xdr:rowOff>
    </xdr:from>
    <xdr:ext cx="184731" cy="264560"/>
    <xdr:sp macro="" textlink="">
      <xdr:nvSpPr>
        <xdr:cNvPr id="43" name="CuadroTexto 42">
          <a:extLst>
            <a:ext uri="{FF2B5EF4-FFF2-40B4-BE49-F238E27FC236}">
              <a16:creationId xmlns:a16="http://schemas.microsoft.com/office/drawing/2014/main" id="{C5E99ECA-2E40-49DF-AEDA-9838486343E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60</xdr:row>
      <xdr:rowOff>0</xdr:rowOff>
    </xdr:from>
    <xdr:ext cx="184731" cy="264560"/>
    <xdr:sp macro="" textlink="">
      <xdr:nvSpPr>
        <xdr:cNvPr id="44" name="CuadroTexto 43">
          <a:extLst>
            <a:ext uri="{FF2B5EF4-FFF2-40B4-BE49-F238E27FC236}">
              <a16:creationId xmlns:a16="http://schemas.microsoft.com/office/drawing/2014/main" id="{25C86FD9-DE4C-41AA-96CE-DF5EFBE3054B}"/>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60</xdr:row>
      <xdr:rowOff>0</xdr:rowOff>
    </xdr:from>
    <xdr:ext cx="184731" cy="264560"/>
    <xdr:sp macro="" textlink="">
      <xdr:nvSpPr>
        <xdr:cNvPr id="45" name="CuadroTexto 44">
          <a:extLst>
            <a:ext uri="{FF2B5EF4-FFF2-40B4-BE49-F238E27FC236}">
              <a16:creationId xmlns:a16="http://schemas.microsoft.com/office/drawing/2014/main" id="{D54A5258-F901-4E1F-9370-ECC8D640ECD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60</xdr:row>
      <xdr:rowOff>0</xdr:rowOff>
    </xdr:from>
    <xdr:ext cx="184731" cy="264560"/>
    <xdr:sp macro="" textlink="">
      <xdr:nvSpPr>
        <xdr:cNvPr id="46" name="CuadroTexto 45">
          <a:extLst>
            <a:ext uri="{FF2B5EF4-FFF2-40B4-BE49-F238E27FC236}">
              <a16:creationId xmlns:a16="http://schemas.microsoft.com/office/drawing/2014/main" id="{D0F667FE-6DB1-4255-8D1D-D60F4EE4D34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60</xdr:row>
      <xdr:rowOff>0</xdr:rowOff>
    </xdr:from>
    <xdr:ext cx="184731" cy="264560"/>
    <xdr:sp macro="" textlink="">
      <xdr:nvSpPr>
        <xdr:cNvPr id="47" name="CuadroTexto 46">
          <a:extLst>
            <a:ext uri="{FF2B5EF4-FFF2-40B4-BE49-F238E27FC236}">
              <a16:creationId xmlns:a16="http://schemas.microsoft.com/office/drawing/2014/main" id="{DDE0E8F1-F3E5-495C-BA21-D6491184517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61</xdr:row>
      <xdr:rowOff>0</xdr:rowOff>
    </xdr:from>
    <xdr:ext cx="184731" cy="264560"/>
    <xdr:sp macro="" textlink="">
      <xdr:nvSpPr>
        <xdr:cNvPr id="48" name="CuadroTexto 47">
          <a:extLst>
            <a:ext uri="{FF2B5EF4-FFF2-40B4-BE49-F238E27FC236}">
              <a16:creationId xmlns:a16="http://schemas.microsoft.com/office/drawing/2014/main" id="{A75C5825-7B92-42D1-B201-7CFA8A344B4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61</xdr:row>
      <xdr:rowOff>0</xdr:rowOff>
    </xdr:from>
    <xdr:ext cx="184731" cy="264560"/>
    <xdr:sp macro="" textlink="">
      <xdr:nvSpPr>
        <xdr:cNvPr id="49" name="CuadroTexto 48">
          <a:extLst>
            <a:ext uri="{FF2B5EF4-FFF2-40B4-BE49-F238E27FC236}">
              <a16:creationId xmlns:a16="http://schemas.microsoft.com/office/drawing/2014/main" id="{A372C12F-B41E-4A6E-A9CD-C7FD054EEC7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61</xdr:row>
      <xdr:rowOff>0</xdr:rowOff>
    </xdr:from>
    <xdr:ext cx="184731" cy="264560"/>
    <xdr:sp macro="" textlink="">
      <xdr:nvSpPr>
        <xdr:cNvPr id="50" name="CuadroTexto 49">
          <a:extLst>
            <a:ext uri="{FF2B5EF4-FFF2-40B4-BE49-F238E27FC236}">
              <a16:creationId xmlns:a16="http://schemas.microsoft.com/office/drawing/2014/main" id="{968303A6-509F-46E0-8BB8-ABACD15F99D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61</xdr:row>
      <xdr:rowOff>0</xdr:rowOff>
    </xdr:from>
    <xdr:ext cx="184731" cy="264560"/>
    <xdr:sp macro="" textlink="">
      <xdr:nvSpPr>
        <xdr:cNvPr id="51" name="CuadroTexto 50">
          <a:extLst>
            <a:ext uri="{FF2B5EF4-FFF2-40B4-BE49-F238E27FC236}">
              <a16:creationId xmlns:a16="http://schemas.microsoft.com/office/drawing/2014/main" id="{5B45378B-27CB-403C-8904-3F44C9462F9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59</xdr:row>
      <xdr:rowOff>0</xdr:rowOff>
    </xdr:from>
    <xdr:ext cx="184731" cy="264560"/>
    <xdr:sp macro="" textlink="">
      <xdr:nvSpPr>
        <xdr:cNvPr id="52" name="CuadroTexto 51">
          <a:extLst>
            <a:ext uri="{FF2B5EF4-FFF2-40B4-BE49-F238E27FC236}">
              <a16:creationId xmlns:a16="http://schemas.microsoft.com/office/drawing/2014/main" id="{633727AC-1314-4F96-8175-A5302BE0B60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59</xdr:row>
      <xdr:rowOff>0</xdr:rowOff>
    </xdr:from>
    <xdr:ext cx="184731" cy="264560"/>
    <xdr:sp macro="" textlink="">
      <xdr:nvSpPr>
        <xdr:cNvPr id="53" name="CuadroTexto 52">
          <a:extLst>
            <a:ext uri="{FF2B5EF4-FFF2-40B4-BE49-F238E27FC236}">
              <a16:creationId xmlns:a16="http://schemas.microsoft.com/office/drawing/2014/main" id="{FE805B10-03BB-4AEB-85AE-97FD641A07B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59</xdr:row>
      <xdr:rowOff>0</xdr:rowOff>
    </xdr:from>
    <xdr:ext cx="184731" cy="264560"/>
    <xdr:sp macro="" textlink="">
      <xdr:nvSpPr>
        <xdr:cNvPr id="54" name="CuadroTexto 53">
          <a:extLst>
            <a:ext uri="{FF2B5EF4-FFF2-40B4-BE49-F238E27FC236}">
              <a16:creationId xmlns:a16="http://schemas.microsoft.com/office/drawing/2014/main" id="{BD2B00E9-AAAC-41D4-976A-46ED1EA7BD3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59</xdr:row>
      <xdr:rowOff>0</xdr:rowOff>
    </xdr:from>
    <xdr:ext cx="184731" cy="264560"/>
    <xdr:sp macro="" textlink="">
      <xdr:nvSpPr>
        <xdr:cNvPr id="55" name="CuadroTexto 54">
          <a:extLst>
            <a:ext uri="{FF2B5EF4-FFF2-40B4-BE49-F238E27FC236}">
              <a16:creationId xmlns:a16="http://schemas.microsoft.com/office/drawing/2014/main" id="{509474E7-CC9C-4326-B74F-32A8A183825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60</xdr:row>
      <xdr:rowOff>0</xdr:rowOff>
    </xdr:from>
    <xdr:ext cx="184731" cy="264560"/>
    <xdr:sp macro="" textlink="">
      <xdr:nvSpPr>
        <xdr:cNvPr id="56" name="CuadroTexto 55">
          <a:extLst>
            <a:ext uri="{FF2B5EF4-FFF2-40B4-BE49-F238E27FC236}">
              <a16:creationId xmlns:a16="http://schemas.microsoft.com/office/drawing/2014/main" id="{D6A64F61-1FD0-4661-96A0-E0F97C4D2F8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60</xdr:row>
      <xdr:rowOff>0</xdr:rowOff>
    </xdr:from>
    <xdr:ext cx="184731" cy="264560"/>
    <xdr:sp macro="" textlink="">
      <xdr:nvSpPr>
        <xdr:cNvPr id="57" name="CuadroTexto 56">
          <a:extLst>
            <a:ext uri="{FF2B5EF4-FFF2-40B4-BE49-F238E27FC236}">
              <a16:creationId xmlns:a16="http://schemas.microsoft.com/office/drawing/2014/main" id="{59F5A3AE-0A55-47A8-A7C8-29EFB624E6E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60</xdr:row>
      <xdr:rowOff>0</xdr:rowOff>
    </xdr:from>
    <xdr:ext cx="184731" cy="264560"/>
    <xdr:sp macro="" textlink="">
      <xdr:nvSpPr>
        <xdr:cNvPr id="58" name="CuadroTexto 57">
          <a:extLst>
            <a:ext uri="{FF2B5EF4-FFF2-40B4-BE49-F238E27FC236}">
              <a16:creationId xmlns:a16="http://schemas.microsoft.com/office/drawing/2014/main" id="{29CE9182-4984-4C95-89D0-4525C16CCAA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60</xdr:row>
      <xdr:rowOff>0</xdr:rowOff>
    </xdr:from>
    <xdr:ext cx="184731" cy="264560"/>
    <xdr:sp macro="" textlink="">
      <xdr:nvSpPr>
        <xdr:cNvPr id="59" name="CuadroTexto 58">
          <a:extLst>
            <a:ext uri="{FF2B5EF4-FFF2-40B4-BE49-F238E27FC236}">
              <a16:creationId xmlns:a16="http://schemas.microsoft.com/office/drawing/2014/main" id="{889A8B97-0BC4-47EF-964E-2AFFBCCDFC1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61</xdr:row>
      <xdr:rowOff>0</xdr:rowOff>
    </xdr:from>
    <xdr:ext cx="184731" cy="264560"/>
    <xdr:sp macro="" textlink="">
      <xdr:nvSpPr>
        <xdr:cNvPr id="60" name="CuadroTexto 59">
          <a:extLst>
            <a:ext uri="{FF2B5EF4-FFF2-40B4-BE49-F238E27FC236}">
              <a16:creationId xmlns:a16="http://schemas.microsoft.com/office/drawing/2014/main" id="{1D08D449-07F7-49E9-822E-CEFC0C9347E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61</xdr:row>
      <xdr:rowOff>0</xdr:rowOff>
    </xdr:from>
    <xdr:ext cx="184731" cy="264560"/>
    <xdr:sp macro="" textlink="">
      <xdr:nvSpPr>
        <xdr:cNvPr id="61" name="CuadroTexto 60">
          <a:extLst>
            <a:ext uri="{FF2B5EF4-FFF2-40B4-BE49-F238E27FC236}">
              <a16:creationId xmlns:a16="http://schemas.microsoft.com/office/drawing/2014/main" id="{D5E1D337-C100-41BF-AC21-43427021102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61</xdr:row>
      <xdr:rowOff>0</xdr:rowOff>
    </xdr:from>
    <xdr:ext cx="184731" cy="264560"/>
    <xdr:sp macro="" textlink="">
      <xdr:nvSpPr>
        <xdr:cNvPr id="62" name="CuadroTexto 61">
          <a:extLst>
            <a:ext uri="{FF2B5EF4-FFF2-40B4-BE49-F238E27FC236}">
              <a16:creationId xmlns:a16="http://schemas.microsoft.com/office/drawing/2014/main" id="{D12C4E45-18D0-4865-8535-CDDEE3CFF4D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61</xdr:row>
      <xdr:rowOff>0</xdr:rowOff>
    </xdr:from>
    <xdr:ext cx="184731" cy="264560"/>
    <xdr:sp macro="" textlink="">
      <xdr:nvSpPr>
        <xdr:cNvPr id="63" name="CuadroTexto 62">
          <a:extLst>
            <a:ext uri="{FF2B5EF4-FFF2-40B4-BE49-F238E27FC236}">
              <a16:creationId xmlns:a16="http://schemas.microsoft.com/office/drawing/2014/main" id="{6501C92B-4A01-4062-B0EE-758DE593043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62</xdr:row>
      <xdr:rowOff>0</xdr:rowOff>
    </xdr:from>
    <xdr:ext cx="184731" cy="264560"/>
    <xdr:sp macro="" textlink="">
      <xdr:nvSpPr>
        <xdr:cNvPr id="64" name="CuadroTexto 63">
          <a:extLst>
            <a:ext uri="{FF2B5EF4-FFF2-40B4-BE49-F238E27FC236}">
              <a16:creationId xmlns:a16="http://schemas.microsoft.com/office/drawing/2014/main" id="{E52EB13E-BCD0-485D-9F81-707644A24CF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62</xdr:row>
      <xdr:rowOff>0</xdr:rowOff>
    </xdr:from>
    <xdr:ext cx="184731" cy="264560"/>
    <xdr:sp macro="" textlink="">
      <xdr:nvSpPr>
        <xdr:cNvPr id="65" name="CuadroTexto 64">
          <a:extLst>
            <a:ext uri="{FF2B5EF4-FFF2-40B4-BE49-F238E27FC236}">
              <a16:creationId xmlns:a16="http://schemas.microsoft.com/office/drawing/2014/main" id="{DCDA1BAC-4A52-40FC-BA5B-3C4FC0251F6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62</xdr:row>
      <xdr:rowOff>0</xdr:rowOff>
    </xdr:from>
    <xdr:ext cx="184731" cy="264560"/>
    <xdr:sp macro="" textlink="">
      <xdr:nvSpPr>
        <xdr:cNvPr id="66" name="CuadroTexto 65">
          <a:extLst>
            <a:ext uri="{FF2B5EF4-FFF2-40B4-BE49-F238E27FC236}">
              <a16:creationId xmlns:a16="http://schemas.microsoft.com/office/drawing/2014/main" id="{AF86E8D0-3AF3-405F-93BC-36F90CF394D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62</xdr:row>
      <xdr:rowOff>0</xdr:rowOff>
    </xdr:from>
    <xdr:ext cx="184731" cy="264560"/>
    <xdr:sp macro="" textlink="">
      <xdr:nvSpPr>
        <xdr:cNvPr id="67" name="CuadroTexto 66">
          <a:extLst>
            <a:ext uri="{FF2B5EF4-FFF2-40B4-BE49-F238E27FC236}">
              <a16:creationId xmlns:a16="http://schemas.microsoft.com/office/drawing/2014/main" id="{4009FBC4-58E0-411D-A36E-F80A4D36F65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60</xdr:row>
      <xdr:rowOff>0</xdr:rowOff>
    </xdr:from>
    <xdr:ext cx="184731" cy="264560"/>
    <xdr:sp macro="" textlink="">
      <xdr:nvSpPr>
        <xdr:cNvPr id="68" name="CuadroTexto 67">
          <a:extLst>
            <a:ext uri="{FF2B5EF4-FFF2-40B4-BE49-F238E27FC236}">
              <a16:creationId xmlns:a16="http://schemas.microsoft.com/office/drawing/2014/main" id="{CB99E5A7-93DA-4558-A063-062F0880C37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60</xdr:row>
      <xdr:rowOff>0</xdr:rowOff>
    </xdr:from>
    <xdr:ext cx="184731" cy="264560"/>
    <xdr:sp macro="" textlink="">
      <xdr:nvSpPr>
        <xdr:cNvPr id="69" name="CuadroTexto 68">
          <a:extLst>
            <a:ext uri="{FF2B5EF4-FFF2-40B4-BE49-F238E27FC236}">
              <a16:creationId xmlns:a16="http://schemas.microsoft.com/office/drawing/2014/main" id="{397324BF-052C-44FB-8F08-50944EF5506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60</xdr:row>
      <xdr:rowOff>0</xdr:rowOff>
    </xdr:from>
    <xdr:ext cx="184731" cy="264560"/>
    <xdr:sp macro="" textlink="">
      <xdr:nvSpPr>
        <xdr:cNvPr id="70" name="CuadroTexto 69">
          <a:extLst>
            <a:ext uri="{FF2B5EF4-FFF2-40B4-BE49-F238E27FC236}">
              <a16:creationId xmlns:a16="http://schemas.microsoft.com/office/drawing/2014/main" id="{CB39C503-36DA-40C3-AB7E-8B284E92207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60</xdr:row>
      <xdr:rowOff>0</xdr:rowOff>
    </xdr:from>
    <xdr:ext cx="184731" cy="264560"/>
    <xdr:sp macro="" textlink="">
      <xdr:nvSpPr>
        <xdr:cNvPr id="71" name="CuadroTexto 70">
          <a:extLst>
            <a:ext uri="{FF2B5EF4-FFF2-40B4-BE49-F238E27FC236}">
              <a16:creationId xmlns:a16="http://schemas.microsoft.com/office/drawing/2014/main" id="{17C93AB9-9EC3-461C-BF41-B73F2E75F13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61</xdr:row>
      <xdr:rowOff>0</xdr:rowOff>
    </xdr:from>
    <xdr:ext cx="184731" cy="264560"/>
    <xdr:sp macro="" textlink="">
      <xdr:nvSpPr>
        <xdr:cNvPr id="72" name="CuadroTexto 71">
          <a:extLst>
            <a:ext uri="{FF2B5EF4-FFF2-40B4-BE49-F238E27FC236}">
              <a16:creationId xmlns:a16="http://schemas.microsoft.com/office/drawing/2014/main" id="{88388086-4901-4A95-AA14-4B50E9F9899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61</xdr:row>
      <xdr:rowOff>0</xdr:rowOff>
    </xdr:from>
    <xdr:ext cx="184731" cy="264560"/>
    <xdr:sp macro="" textlink="">
      <xdr:nvSpPr>
        <xdr:cNvPr id="73" name="CuadroTexto 72">
          <a:extLst>
            <a:ext uri="{FF2B5EF4-FFF2-40B4-BE49-F238E27FC236}">
              <a16:creationId xmlns:a16="http://schemas.microsoft.com/office/drawing/2014/main" id="{72207F96-144B-4B6E-A392-6DC918782C9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61</xdr:row>
      <xdr:rowOff>0</xdr:rowOff>
    </xdr:from>
    <xdr:ext cx="184731" cy="264560"/>
    <xdr:sp macro="" textlink="">
      <xdr:nvSpPr>
        <xdr:cNvPr id="74" name="CuadroTexto 73">
          <a:extLst>
            <a:ext uri="{FF2B5EF4-FFF2-40B4-BE49-F238E27FC236}">
              <a16:creationId xmlns:a16="http://schemas.microsoft.com/office/drawing/2014/main" id="{A7AF365E-58BA-4FF4-BA6A-9E30E1B0D9E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61</xdr:row>
      <xdr:rowOff>0</xdr:rowOff>
    </xdr:from>
    <xdr:ext cx="184731" cy="264560"/>
    <xdr:sp macro="" textlink="">
      <xdr:nvSpPr>
        <xdr:cNvPr id="75" name="CuadroTexto 74">
          <a:extLst>
            <a:ext uri="{FF2B5EF4-FFF2-40B4-BE49-F238E27FC236}">
              <a16:creationId xmlns:a16="http://schemas.microsoft.com/office/drawing/2014/main" id="{58707280-61AC-4E4D-9D1B-C9AA4204379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62</xdr:row>
      <xdr:rowOff>0</xdr:rowOff>
    </xdr:from>
    <xdr:ext cx="184731" cy="264560"/>
    <xdr:sp macro="" textlink="">
      <xdr:nvSpPr>
        <xdr:cNvPr id="76" name="CuadroTexto 75">
          <a:extLst>
            <a:ext uri="{FF2B5EF4-FFF2-40B4-BE49-F238E27FC236}">
              <a16:creationId xmlns:a16="http://schemas.microsoft.com/office/drawing/2014/main" id="{350C006C-5CFB-4004-AFD0-D6A9461E382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62</xdr:row>
      <xdr:rowOff>0</xdr:rowOff>
    </xdr:from>
    <xdr:ext cx="184731" cy="264560"/>
    <xdr:sp macro="" textlink="">
      <xdr:nvSpPr>
        <xdr:cNvPr id="77" name="CuadroTexto 76">
          <a:extLst>
            <a:ext uri="{FF2B5EF4-FFF2-40B4-BE49-F238E27FC236}">
              <a16:creationId xmlns:a16="http://schemas.microsoft.com/office/drawing/2014/main" id="{97B436F5-B227-4DC5-BB38-7E9F480CBA3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62</xdr:row>
      <xdr:rowOff>0</xdr:rowOff>
    </xdr:from>
    <xdr:ext cx="184731" cy="264560"/>
    <xdr:sp macro="" textlink="">
      <xdr:nvSpPr>
        <xdr:cNvPr id="78" name="CuadroTexto 77">
          <a:extLst>
            <a:ext uri="{FF2B5EF4-FFF2-40B4-BE49-F238E27FC236}">
              <a16:creationId xmlns:a16="http://schemas.microsoft.com/office/drawing/2014/main" id="{28D7D98D-CC64-4777-AC4C-752287012BF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62</xdr:row>
      <xdr:rowOff>0</xdr:rowOff>
    </xdr:from>
    <xdr:ext cx="184731" cy="264560"/>
    <xdr:sp macro="" textlink="">
      <xdr:nvSpPr>
        <xdr:cNvPr id="79" name="CuadroTexto 78">
          <a:extLst>
            <a:ext uri="{FF2B5EF4-FFF2-40B4-BE49-F238E27FC236}">
              <a16:creationId xmlns:a16="http://schemas.microsoft.com/office/drawing/2014/main" id="{84AB4FE3-7B5D-4078-9080-2C014195D9B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63</xdr:row>
      <xdr:rowOff>0</xdr:rowOff>
    </xdr:from>
    <xdr:ext cx="184731" cy="264560"/>
    <xdr:sp macro="" textlink="">
      <xdr:nvSpPr>
        <xdr:cNvPr id="80" name="CuadroTexto 79">
          <a:extLst>
            <a:ext uri="{FF2B5EF4-FFF2-40B4-BE49-F238E27FC236}">
              <a16:creationId xmlns:a16="http://schemas.microsoft.com/office/drawing/2014/main" id="{187AEEE4-83C7-41A8-BC5C-CB3AE691D55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63</xdr:row>
      <xdr:rowOff>0</xdr:rowOff>
    </xdr:from>
    <xdr:ext cx="184731" cy="264560"/>
    <xdr:sp macro="" textlink="">
      <xdr:nvSpPr>
        <xdr:cNvPr id="81" name="CuadroTexto 80">
          <a:extLst>
            <a:ext uri="{FF2B5EF4-FFF2-40B4-BE49-F238E27FC236}">
              <a16:creationId xmlns:a16="http://schemas.microsoft.com/office/drawing/2014/main" id="{1003FEF9-0104-4B7A-872D-E3D36839983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63</xdr:row>
      <xdr:rowOff>0</xdr:rowOff>
    </xdr:from>
    <xdr:ext cx="184731" cy="264560"/>
    <xdr:sp macro="" textlink="">
      <xdr:nvSpPr>
        <xdr:cNvPr id="82" name="CuadroTexto 81">
          <a:extLst>
            <a:ext uri="{FF2B5EF4-FFF2-40B4-BE49-F238E27FC236}">
              <a16:creationId xmlns:a16="http://schemas.microsoft.com/office/drawing/2014/main" id="{1D07F524-EAD8-475D-8A65-6546A9F25CD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63</xdr:row>
      <xdr:rowOff>0</xdr:rowOff>
    </xdr:from>
    <xdr:ext cx="184731" cy="264560"/>
    <xdr:sp macro="" textlink="">
      <xdr:nvSpPr>
        <xdr:cNvPr id="83" name="CuadroTexto 82">
          <a:extLst>
            <a:ext uri="{FF2B5EF4-FFF2-40B4-BE49-F238E27FC236}">
              <a16:creationId xmlns:a16="http://schemas.microsoft.com/office/drawing/2014/main" id="{1A92C9B2-689A-4284-B496-686C14C5B1B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90</xdr:row>
      <xdr:rowOff>0</xdr:rowOff>
    </xdr:from>
    <xdr:ext cx="184731" cy="264560"/>
    <xdr:sp macro="" textlink="">
      <xdr:nvSpPr>
        <xdr:cNvPr id="84" name="CuadroTexto 83">
          <a:extLst>
            <a:ext uri="{FF2B5EF4-FFF2-40B4-BE49-F238E27FC236}">
              <a16:creationId xmlns:a16="http://schemas.microsoft.com/office/drawing/2014/main" id="{1C1EC214-E879-4AB0-9260-AE88DA0D7F6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90</xdr:row>
      <xdr:rowOff>0</xdr:rowOff>
    </xdr:from>
    <xdr:ext cx="184731" cy="264560"/>
    <xdr:sp macro="" textlink="">
      <xdr:nvSpPr>
        <xdr:cNvPr id="85" name="CuadroTexto 84">
          <a:extLst>
            <a:ext uri="{FF2B5EF4-FFF2-40B4-BE49-F238E27FC236}">
              <a16:creationId xmlns:a16="http://schemas.microsoft.com/office/drawing/2014/main" id="{F5CD63CC-4317-4043-B2B4-28E3F042280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90</xdr:row>
      <xdr:rowOff>0</xdr:rowOff>
    </xdr:from>
    <xdr:ext cx="184731" cy="264560"/>
    <xdr:sp macro="" textlink="">
      <xdr:nvSpPr>
        <xdr:cNvPr id="86" name="CuadroTexto 85">
          <a:extLst>
            <a:ext uri="{FF2B5EF4-FFF2-40B4-BE49-F238E27FC236}">
              <a16:creationId xmlns:a16="http://schemas.microsoft.com/office/drawing/2014/main" id="{191B9E92-66AE-42E5-9657-9A1A0677AA8B}"/>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90</xdr:row>
      <xdr:rowOff>0</xdr:rowOff>
    </xdr:from>
    <xdr:ext cx="184731" cy="264560"/>
    <xdr:sp macro="" textlink="">
      <xdr:nvSpPr>
        <xdr:cNvPr id="87" name="CuadroTexto 86">
          <a:extLst>
            <a:ext uri="{FF2B5EF4-FFF2-40B4-BE49-F238E27FC236}">
              <a16:creationId xmlns:a16="http://schemas.microsoft.com/office/drawing/2014/main" id="{EA95BC9E-359B-48D7-BEF1-D2DC01E008C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91</xdr:row>
      <xdr:rowOff>0</xdr:rowOff>
    </xdr:from>
    <xdr:ext cx="184731" cy="264560"/>
    <xdr:sp macro="" textlink="">
      <xdr:nvSpPr>
        <xdr:cNvPr id="88" name="CuadroTexto 87">
          <a:extLst>
            <a:ext uri="{FF2B5EF4-FFF2-40B4-BE49-F238E27FC236}">
              <a16:creationId xmlns:a16="http://schemas.microsoft.com/office/drawing/2014/main" id="{D7D55927-6DF8-4C24-AB3B-12BFE3BDE7C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91</xdr:row>
      <xdr:rowOff>0</xdr:rowOff>
    </xdr:from>
    <xdr:ext cx="184731" cy="264560"/>
    <xdr:sp macro="" textlink="">
      <xdr:nvSpPr>
        <xdr:cNvPr id="89" name="CuadroTexto 88">
          <a:extLst>
            <a:ext uri="{FF2B5EF4-FFF2-40B4-BE49-F238E27FC236}">
              <a16:creationId xmlns:a16="http://schemas.microsoft.com/office/drawing/2014/main" id="{FC6B335B-EEBF-4737-B573-4D178EB435B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91</xdr:row>
      <xdr:rowOff>0</xdr:rowOff>
    </xdr:from>
    <xdr:ext cx="184731" cy="264560"/>
    <xdr:sp macro="" textlink="">
      <xdr:nvSpPr>
        <xdr:cNvPr id="90" name="CuadroTexto 89">
          <a:extLst>
            <a:ext uri="{FF2B5EF4-FFF2-40B4-BE49-F238E27FC236}">
              <a16:creationId xmlns:a16="http://schemas.microsoft.com/office/drawing/2014/main" id="{1D6D9D55-73D2-4F06-BC3F-979DD4F7B2D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91</xdr:row>
      <xdr:rowOff>0</xdr:rowOff>
    </xdr:from>
    <xdr:ext cx="184731" cy="264560"/>
    <xdr:sp macro="" textlink="">
      <xdr:nvSpPr>
        <xdr:cNvPr id="91" name="CuadroTexto 90">
          <a:extLst>
            <a:ext uri="{FF2B5EF4-FFF2-40B4-BE49-F238E27FC236}">
              <a16:creationId xmlns:a16="http://schemas.microsoft.com/office/drawing/2014/main" id="{5E057AF3-5A8F-495F-A1D2-D3F14248DD9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92</xdr:row>
      <xdr:rowOff>0</xdr:rowOff>
    </xdr:from>
    <xdr:ext cx="184731" cy="264560"/>
    <xdr:sp macro="" textlink="">
      <xdr:nvSpPr>
        <xdr:cNvPr id="92" name="CuadroTexto 91">
          <a:extLst>
            <a:ext uri="{FF2B5EF4-FFF2-40B4-BE49-F238E27FC236}">
              <a16:creationId xmlns:a16="http://schemas.microsoft.com/office/drawing/2014/main" id="{62BA18CE-1D6B-42B3-B45C-305A587E786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92</xdr:row>
      <xdr:rowOff>0</xdr:rowOff>
    </xdr:from>
    <xdr:ext cx="184731" cy="264560"/>
    <xdr:sp macro="" textlink="">
      <xdr:nvSpPr>
        <xdr:cNvPr id="93" name="CuadroTexto 92">
          <a:extLst>
            <a:ext uri="{FF2B5EF4-FFF2-40B4-BE49-F238E27FC236}">
              <a16:creationId xmlns:a16="http://schemas.microsoft.com/office/drawing/2014/main" id="{76616BCC-0A6C-49B7-BFFE-77B88E27B73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92</xdr:row>
      <xdr:rowOff>0</xdr:rowOff>
    </xdr:from>
    <xdr:ext cx="184731" cy="264560"/>
    <xdr:sp macro="" textlink="">
      <xdr:nvSpPr>
        <xdr:cNvPr id="94" name="CuadroTexto 93">
          <a:extLst>
            <a:ext uri="{FF2B5EF4-FFF2-40B4-BE49-F238E27FC236}">
              <a16:creationId xmlns:a16="http://schemas.microsoft.com/office/drawing/2014/main" id="{9986E6EC-BC7A-4A90-BABB-56F7BD3106C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92</xdr:row>
      <xdr:rowOff>0</xdr:rowOff>
    </xdr:from>
    <xdr:ext cx="184731" cy="264560"/>
    <xdr:sp macro="" textlink="">
      <xdr:nvSpPr>
        <xdr:cNvPr id="95" name="CuadroTexto 94">
          <a:extLst>
            <a:ext uri="{FF2B5EF4-FFF2-40B4-BE49-F238E27FC236}">
              <a16:creationId xmlns:a16="http://schemas.microsoft.com/office/drawing/2014/main" id="{469D8964-5E75-4EBA-A112-9E047CCFFEB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93</xdr:row>
      <xdr:rowOff>0</xdr:rowOff>
    </xdr:from>
    <xdr:ext cx="184731" cy="264560"/>
    <xdr:sp macro="" textlink="">
      <xdr:nvSpPr>
        <xdr:cNvPr id="96" name="CuadroTexto 95">
          <a:extLst>
            <a:ext uri="{FF2B5EF4-FFF2-40B4-BE49-F238E27FC236}">
              <a16:creationId xmlns:a16="http://schemas.microsoft.com/office/drawing/2014/main" id="{D151EF68-244B-4D9F-8C44-B51D8C29AB1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93</xdr:row>
      <xdr:rowOff>0</xdr:rowOff>
    </xdr:from>
    <xdr:ext cx="184731" cy="264560"/>
    <xdr:sp macro="" textlink="">
      <xdr:nvSpPr>
        <xdr:cNvPr id="97" name="CuadroTexto 96">
          <a:extLst>
            <a:ext uri="{FF2B5EF4-FFF2-40B4-BE49-F238E27FC236}">
              <a16:creationId xmlns:a16="http://schemas.microsoft.com/office/drawing/2014/main" id="{61EFE685-353B-4799-BFC0-5CDD5AEBACF7}"/>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93</xdr:row>
      <xdr:rowOff>0</xdr:rowOff>
    </xdr:from>
    <xdr:ext cx="184731" cy="264560"/>
    <xdr:sp macro="" textlink="">
      <xdr:nvSpPr>
        <xdr:cNvPr id="98" name="CuadroTexto 97">
          <a:extLst>
            <a:ext uri="{FF2B5EF4-FFF2-40B4-BE49-F238E27FC236}">
              <a16:creationId xmlns:a16="http://schemas.microsoft.com/office/drawing/2014/main" id="{3AC2CDCD-5687-4AEA-938A-88B6552CA99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93</xdr:row>
      <xdr:rowOff>0</xdr:rowOff>
    </xdr:from>
    <xdr:ext cx="184731" cy="264560"/>
    <xdr:sp macro="" textlink="">
      <xdr:nvSpPr>
        <xdr:cNvPr id="99" name="CuadroTexto 98">
          <a:extLst>
            <a:ext uri="{FF2B5EF4-FFF2-40B4-BE49-F238E27FC236}">
              <a16:creationId xmlns:a16="http://schemas.microsoft.com/office/drawing/2014/main" id="{85E56696-C4F4-4D35-A97B-3EF06EA26CF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113</xdr:row>
      <xdr:rowOff>0</xdr:rowOff>
    </xdr:from>
    <xdr:ext cx="184731" cy="264560"/>
    <xdr:sp macro="" textlink="">
      <xdr:nvSpPr>
        <xdr:cNvPr id="100" name="CuadroTexto 99">
          <a:extLst>
            <a:ext uri="{FF2B5EF4-FFF2-40B4-BE49-F238E27FC236}">
              <a16:creationId xmlns:a16="http://schemas.microsoft.com/office/drawing/2014/main" id="{5B496E2E-5416-4C84-9AB6-FD653B6C04D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113</xdr:row>
      <xdr:rowOff>0</xdr:rowOff>
    </xdr:from>
    <xdr:ext cx="184731" cy="264560"/>
    <xdr:sp macro="" textlink="">
      <xdr:nvSpPr>
        <xdr:cNvPr id="101" name="CuadroTexto 100">
          <a:extLst>
            <a:ext uri="{FF2B5EF4-FFF2-40B4-BE49-F238E27FC236}">
              <a16:creationId xmlns:a16="http://schemas.microsoft.com/office/drawing/2014/main" id="{04693714-056C-41B2-8E5C-2CF231925A17}"/>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113</xdr:row>
      <xdr:rowOff>0</xdr:rowOff>
    </xdr:from>
    <xdr:ext cx="184731" cy="264560"/>
    <xdr:sp macro="" textlink="">
      <xdr:nvSpPr>
        <xdr:cNvPr id="102" name="CuadroTexto 101">
          <a:extLst>
            <a:ext uri="{FF2B5EF4-FFF2-40B4-BE49-F238E27FC236}">
              <a16:creationId xmlns:a16="http://schemas.microsoft.com/office/drawing/2014/main" id="{13A94977-1F2A-4790-A3B7-96707C7167E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113</xdr:row>
      <xdr:rowOff>0</xdr:rowOff>
    </xdr:from>
    <xdr:ext cx="184731" cy="264560"/>
    <xdr:sp macro="" textlink="">
      <xdr:nvSpPr>
        <xdr:cNvPr id="103" name="CuadroTexto 102">
          <a:extLst>
            <a:ext uri="{FF2B5EF4-FFF2-40B4-BE49-F238E27FC236}">
              <a16:creationId xmlns:a16="http://schemas.microsoft.com/office/drawing/2014/main" id="{4FE373EC-5741-4BB8-B395-FE949DBF262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114</xdr:row>
      <xdr:rowOff>0</xdr:rowOff>
    </xdr:from>
    <xdr:ext cx="184731" cy="264560"/>
    <xdr:sp macro="" textlink="">
      <xdr:nvSpPr>
        <xdr:cNvPr id="104" name="CuadroTexto 103">
          <a:extLst>
            <a:ext uri="{FF2B5EF4-FFF2-40B4-BE49-F238E27FC236}">
              <a16:creationId xmlns:a16="http://schemas.microsoft.com/office/drawing/2014/main" id="{029D751E-C37B-43F4-8174-0A36D781FFEB}"/>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114</xdr:row>
      <xdr:rowOff>0</xdr:rowOff>
    </xdr:from>
    <xdr:ext cx="184731" cy="264560"/>
    <xdr:sp macro="" textlink="">
      <xdr:nvSpPr>
        <xdr:cNvPr id="105" name="CuadroTexto 104">
          <a:extLst>
            <a:ext uri="{FF2B5EF4-FFF2-40B4-BE49-F238E27FC236}">
              <a16:creationId xmlns:a16="http://schemas.microsoft.com/office/drawing/2014/main" id="{150162FD-A0A3-456D-94A7-790ECBA4624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114</xdr:row>
      <xdr:rowOff>0</xdr:rowOff>
    </xdr:from>
    <xdr:ext cx="184731" cy="264560"/>
    <xdr:sp macro="" textlink="">
      <xdr:nvSpPr>
        <xdr:cNvPr id="106" name="CuadroTexto 105">
          <a:extLst>
            <a:ext uri="{FF2B5EF4-FFF2-40B4-BE49-F238E27FC236}">
              <a16:creationId xmlns:a16="http://schemas.microsoft.com/office/drawing/2014/main" id="{AD1EEA0A-E3B2-4F2F-9FED-7A1C33D992E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114</xdr:row>
      <xdr:rowOff>0</xdr:rowOff>
    </xdr:from>
    <xdr:ext cx="184731" cy="264560"/>
    <xdr:sp macro="" textlink="">
      <xdr:nvSpPr>
        <xdr:cNvPr id="107" name="CuadroTexto 106">
          <a:extLst>
            <a:ext uri="{FF2B5EF4-FFF2-40B4-BE49-F238E27FC236}">
              <a16:creationId xmlns:a16="http://schemas.microsoft.com/office/drawing/2014/main" id="{3943B1E8-60F1-4444-8744-E4FF8277D4C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115</xdr:row>
      <xdr:rowOff>0</xdr:rowOff>
    </xdr:from>
    <xdr:ext cx="184731" cy="264560"/>
    <xdr:sp macro="" textlink="">
      <xdr:nvSpPr>
        <xdr:cNvPr id="108" name="CuadroTexto 107">
          <a:extLst>
            <a:ext uri="{FF2B5EF4-FFF2-40B4-BE49-F238E27FC236}">
              <a16:creationId xmlns:a16="http://schemas.microsoft.com/office/drawing/2014/main" id="{E2991C39-9E54-42DD-98BA-05510EF4C9B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115</xdr:row>
      <xdr:rowOff>0</xdr:rowOff>
    </xdr:from>
    <xdr:ext cx="184731" cy="264560"/>
    <xdr:sp macro="" textlink="">
      <xdr:nvSpPr>
        <xdr:cNvPr id="109" name="CuadroTexto 108">
          <a:extLst>
            <a:ext uri="{FF2B5EF4-FFF2-40B4-BE49-F238E27FC236}">
              <a16:creationId xmlns:a16="http://schemas.microsoft.com/office/drawing/2014/main" id="{D48AEC5E-7566-4BE1-96B2-8213DFAEA5D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115</xdr:row>
      <xdr:rowOff>0</xdr:rowOff>
    </xdr:from>
    <xdr:ext cx="184731" cy="264560"/>
    <xdr:sp macro="" textlink="">
      <xdr:nvSpPr>
        <xdr:cNvPr id="110" name="CuadroTexto 109">
          <a:extLst>
            <a:ext uri="{FF2B5EF4-FFF2-40B4-BE49-F238E27FC236}">
              <a16:creationId xmlns:a16="http://schemas.microsoft.com/office/drawing/2014/main" id="{14F1583B-FFB0-4DC7-A9E4-4CD9DB356CB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115</xdr:row>
      <xdr:rowOff>0</xdr:rowOff>
    </xdr:from>
    <xdr:ext cx="184731" cy="264560"/>
    <xdr:sp macro="" textlink="">
      <xdr:nvSpPr>
        <xdr:cNvPr id="111" name="CuadroTexto 110">
          <a:extLst>
            <a:ext uri="{FF2B5EF4-FFF2-40B4-BE49-F238E27FC236}">
              <a16:creationId xmlns:a16="http://schemas.microsoft.com/office/drawing/2014/main" id="{B147F813-D99A-4F5F-A3FF-29F9E0B7A94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116</xdr:row>
      <xdr:rowOff>0</xdr:rowOff>
    </xdr:from>
    <xdr:ext cx="184731" cy="264560"/>
    <xdr:sp macro="" textlink="">
      <xdr:nvSpPr>
        <xdr:cNvPr id="112" name="CuadroTexto 111">
          <a:extLst>
            <a:ext uri="{FF2B5EF4-FFF2-40B4-BE49-F238E27FC236}">
              <a16:creationId xmlns:a16="http://schemas.microsoft.com/office/drawing/2014/main" id="{CCFE4E33-C028-47F6-BF95-1173F8A7F7D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116</xdr:row>
      <xdr:rowOff>0</xdr:rowOff>
    </xdr:from>
    <xdr:ext cx="184731" cy="264560"/>
    <xdr:sp macro="" textlink="">
      <xdr:nvSpPr>
        <xdr:cNvPr id="113" name="CuadroTexto 112">
          <a:extLst>
            <a:ext uri="{FF2B5EF4-FFF2-40B4-BE49-F238E27FC236}">
              <a16:creationId xmlns:a16="http://schemas.microsoft.com/office/drawing/2014/main" id="{9E2A0FBF-82D4-4B5D-8800-A680A5ED741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116</xdr:row>
      <xdr:rowOff>0</xdr:rowOff>
    </xdr:from>
    <xdr:ext cx="184731" cy="264560"/>
    <xdr:sp macro="" textlink="">
      <xdr:nvSpPr>
        <xdr:cNvPr id="114" name="CuadroTexto 113">
          <a:extLst>
            <a:ext uri="{FF2B5EF4-FFF2-40B4-BE49-F238E27FC236}">
              <a16:creationId xmlns:a16="http://schemas.microsoft.com/office/drawing/2014/main" id="{8253D566-77EA-4207-860F-A94B869CDEE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116</xdr:row>
      <xdr:rowOff>0</xdr:rowOff>
    </xdr:from>
    <xdr:ext cx="184731" cy="264560"/>
    <xdr:sp macro="" textlink="">
      <xdr:nvSpPr>
        <xdr:cNvPr id="115" name="CuadroTexto 114">
          <a:extLst>
            <a:ext uri="{FF2B5EF4-FFF2-40B4-BE49-F238E27FC236}">
              <a16:creationId xmlns:a16="http://schemas.microsoft.com/office/drawing/2014/main" id="{1E810681-0A68-4D2F-97FC-797BF5CAF85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114</xdr:row>
      <xdr:rowOff>0</xdr:rowOff>
    </xdr:from>
    <xdr:ext cx="184731" cy="264560"/>
    <xdr:sp macro="" textlink="">
      <xdr:nvSpPr>
        <xdr:cNvPr id="116" name="CuadroTexto 115">
          <a:extLst>
            <a:ext uri="{FF2B5EF4-FFF2-40B4-BE49-F238E27FC236}">
              <a16:creationId xmlns:a16="http://schemas.microsoft.com/office/drawing/2014/main" id="{5F724985-3A34-46E6-BDCF-DD59C9A429B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114</xdr:row>
      <xdr:rowOff>0</xdr:rowOff>
    </xdr:from>
    <xdr:ext cx="184731" cy="264560"/>
    <xdr:sp macro="" textlink="">
      <xdr:nvSpPr>
        <xdr:cNvPr id="117" name="CuadroTexto 116">
          <a:extLst>
            <a:ext uri="{FF2B5EF4-FFF2-40B4-BE49-F238E27FC236}">
              <a16:creationId xmlns:a16="http://schemas.microsoft.com/office/drawing/2014/main" id="{A2290177-E3BF-418E-B241-31C53FECBFD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114</xdr:row>
      <xdr:rowOff>0</xdr:rowOff>
    </xdr:from>
    <xdr:ext cx="184731" cy="264560"/>
    <xdr:sp macro="" textlink="">
      <xdr:nvSpPr>
        <xdr:cNvPr id="118" name="CuadroTexto 117">
          <a:extLst>
            <a:ext uri="{FF2B5EF4-FFF2-40B4-BE49-F238E27FC236}">
              <a16:creationId xmlns:a16="http://schemas.microsoft.com/office/drawing/2014/main" id="{84098700-8D47-46C8-8C69-FF73B186409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114</xdr:row>
      <xdr:rowOff>0</xdr:rowOff>
    </xdr:from>
    <xdr:ext cx="184731" cy="264560"/>
    <xdr:sp macro="" textlink="">
      <xdr:nvSpPr>
        <xdr:cNvPr id="119" name="CuadroTexto 118">
          <a:extLst>
            <a:ext uri="{FF2B5EF4-FFF2-40B4-BE49-F238E27FC236}">
              <a16:creationId xmlns:a16="http://schemas.microsoft.com/office/drawing/2014/main" id="{0265556C-342E-4347-BDEE-D41BEFE4CF8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115</xdr:row>
      <xdr:rowOff>0</xdr:rowOff>
    </xdr:from>
    <xdr:ext cx="184731" cy="264560"/>
    <xdr:sp macro="" textlink="">
      <xdr:nvSpPr>
        <xdr:cNvPr id="120" name="CuadroTexto 119">
          <a:extLst>
            <a:ext uri="{FF2B5EF4-FFF2-40B4-BE49-F238E27FC236}">
              <a16:creationId xmlns:a16="http://schemas.microsoft.com/office/drawing/2014/main" id="{0C4CE566-6B99-4FC7-B2FF-FF7BCB6AF54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115</xdr:row>
      <xdr:rowOff>0</xdr:rowOff>
    </xdr:from>
    <xdr:ext cx="184731" cy="264560"/>
    <xdr:sp macro="" textlink="">
      <xdr:nvSpPr>
        <xdr:cNvPr id="121" name="CuadroTexto 120">
          <a:extLst>
            <a:ext uri="{FF2B5EF4-FFF2-40B4-BE49-F238E27FC236}">
              <a16:creationId xmlns:a16="http://schemas.microsoft.com/office/drawing/2014/main" id="{55FC931C-8DF0-4368-AC1D-C7D6A1C4E1A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115</xdr:row>
      <xdr:rowOff>0</xdr:rowOff>
    </xdr:from>
    <xdr:ext cx="184731" cy="264560"/>
    <xdr:sp macro="" textlink="">
      <xdr:nvSpPr>
        <xdr:cNvPr id="122" name="CuadroTexto 121">
          <a:extLst>
            <a:ext uri="{FF2B5EF4-FFF2-40B4-BE49-F238E27FC236}">
              <a16:creationId xmlns:a16="http://schemas.microsoft.com/office/drawing/2014/main" id="{25FB996C-74EE-4378-8CA1-E831B96DFAD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115</xdr:row>
      <xdr:rowOff>0</xdr:rowOff>
    </xdr:from>
    <xdr:ext cx="184731" cy="264560"/>
    <xdr:sp macro="" textlink="">
      <xdr:nvSpPr>
        <xdr:cNvPr id="123" name="CuadroTexto 122">
          <a:extLst>
            <a:ext uri="{FF2B5EF4-FFF2-40B4-BE49-F238E27FC236}">
              <a16:creationId xmlns:a16="http://schemas.microsoft.com/office/drawing/2014/main" id="{2E4A7AF8-9E17-43B3-9A20-07FA5937745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116</xdr:row>
      <xdr:rowOff>0</xdr:rowOff>
    </xdr:from>
    <xdr:ext cx="184731" cy="264560"/>
    <xdr:sp macro="" textlink="">
      <xdr:nvSpPr>
        <xdr:cNvPr id="124" name="CuadroTexto 123">
          <a:extLst>
            <a:ext uri="{FF2B5EF4-FFF2-40B4-BE49-F238E27FC236}">
              <a16:creationId xmlns:a16="http://schemas.microsoft.com/office/drawing/2014/main" id="{805794C9-E01A-4918-B93D-0CD46F60866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116</xdr:row>
      <xdr:rowOff>0</xdr:rowOff>
    </xdr:from>
    <xdr:ext cx="184731" cy="264560"/>
    <xdr:sp macro="" textlink="">
      <xdr:nvSpPr>
        <xdr:cNvPr id="125" name="CuadroTexto 124">
          <a:extLst>
            <a:ext uri="{FF2B5EF4-FFF2-40B4-BE49-F238E27FC236}">
              <a16:creationId xmlns:a16="http://schemas.microsoft.com/office/drawing/2014/main" id="{66DB11AB-B878-4182-ADBE-EB280CA770B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116</xdr:row>
      <xdr:rowOff>0</xdr:rowOff>
    </xdr:from>
    <xdr:ext cx="184731" cy="264560"/>
    <xdr:sp macro="" textlink="">
      <xdr:nvSpPr>
        <xdr:cNvPr id="126" name="CuadroTexto 125">
          <a:extLst>
            <a:ext uri="{FF2B5EF4-FFF2-40B4-BE49-F238E27FC236}">
              <a16:creationId xmlns:a16="http://schemas.microsoft.com/office/drawing/2014/main" id="{3FC92C5F-CDFE-4BF5-AC3F-7C7478F6BAA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116</xdr:row>
      <xdr:rowOff>0</xdr:rowOff>
    </xdr:from>
    <xdr:ext cx="184731" cy="264560"/>
    <xdr:sp macro="" textlink="">
      <xdr:nvSpPr>
        <xdr:cNvPr id="127" name="CuadroTexto 126">
          <a:extLst>
            <a:ext uri="{FF2B5EF4-FFF2-40B4-BE49-F238E27FC236}">
              <a16:creationId xmlns:a16="http://schemas.microsoft.com/office/drawing/2014/main" id="{2E921AD4-F83E-4F05-A35E-0C465232A89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117</xdr:row>
      <xdr:rowOff>0</xdr:rowOff>
    </xdr:from>
    <xdr:ext cx="184731" cy="264560"/>
    <xdr:sp macro="" textlink="">
      <xdr:nvSpPr>
        <xdr:cNvPr id="128" name="CuadroTexto 127">
          <a:extLst>
            <a:ext uri="{FF2B5EF4-FFF2-40B4-BE49-F238E27FC236}">
              <a16:creationId xmlns:a16="http://schemas.microsoft.com/office/drawing/2014/main" id="{09B13B2B-088B-46E4-BCFF-ED63ED20EBF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117</xdr:row>
      <xdr:rowOff>0</xdr:rowOff>
    </xdr:from>
    <xdr:ext cx="184731" cy="264560"/>
    <xdr:sp macro="" textlink="">
      <xdr:nvSpPr>
        <xdr:cNvPr id="129" name="CuadroTexto 128">
          <a:extLst>
            <a:ext uri="{FF2B5EF4-FFF2-40B4-BE49-F238E27FC236}">
              <a16:creationId xmlns:a16="http://schemas.microsoft.com/office/drawing/2014/main" id="{6314AA1A-4C63-4F3F-9D88-01D33D9470E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117</xdr:row>
      <xdr:rowOff>0</xdr:rowOff>
    </xdr:from>
    <xdr:ext cx="184731" cy="264560"/>
    <xdr:sp macro="" textlink="">
      <xdr:nvSpPr>
        <xdr:cNvPr id="130" name="CuadroTexto 129">
          <a:extLst>
            <a:ext uri="{FF2B5EF4-FFF2-40B4-BE49-F238E27FC236}">
              <a16:creationId xmlns:a16="http://schemas.microsoft.com/office/drawing/2014/main" id="{6897003E-2AEA-4998-ACA4-A541C5F2675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117</xdr:row>
      <xdr:rowOff>0</xdr:rowOff>
    </xdr:from>
    <xdr:ext cx="184731" cy="264560"/>
    <xdr:sp macro="" textlink="">
      <xdr:nvSpPr>
        <xdr:cNvPr id="131" name="CuadroTexto 130">
          <a:extLst>
            <a:ext uri="{FF2B5EF4-FFF2-40B4-BE49-F238E27FC236}">
              <a16:creationId xmlns:a16="http://schemas.microsoft.com/office/drawing/2014/main" id="{BD85837C-3BC3-4D35-B9A9-9E6C5CE47CC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115</xdr:row>
      <xdr:rowOff>0</xdr:rowOff>
    </xdr:from>
    <xdr:ext cx="184731" cy="264560"/>
    <xdr:sp macro="" textlink="">
      <xdr:nvSpPr>
        <xdr:cNvPr id="132" name="CuadroTexto 131">
          <a:extLst>
            <a:ext uri="{FF2B5EF4-FFF2-40B4-BE49-F238E27FC236}">
              <a16:creationId xmlns:a16="http://schemas.microsoft.com/office/drawing/2014/main" id="{C031F30A-0071-42D7-91A4-80BFC88C57A7}"/>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115</xdr:row>
      <xdr:rowOff>0</xdr:rowOff>
    </xdr:from>
    <xdr:ext cx="184731" cy="264560"/>
    <xdr:sp macro="" textlink="">
      <xdr:nvSpPr>
        <xdr:cNvPr id="133" name="CuadroTexto 132">
          <a:extLst>
            <a:ext uri="{FF2B5EF4-FFF2-40B4-BE49-F238E27FC236}">
              <a16:creationId xmlns:a16="http://schemas.microsoft.com/office/drawing/2014/main" id="{51FD2793-EB9D-4BFC-AE23-957648561AD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115</xdr:row>
      <xdr:rowOff>0</xdr:rowOff>
    </xdr:from>
    <xdr:ext cx="184731" cy="264560"/>
    <xdr:sp macro="" textlink="">
      <xdr:nvSpPr>
        <xdr:cNvPr id="134" name="CuadroTexto 133">
          <a:extLst>
            <a:ext uri="{FF2B5EF4-FFF2-40B4-BE49-F238E27FC236}">
              <a16:creationId xmlns:a16="http://schemas.microsoft.com/office/drawing/2014/main" id="{8392E56B-C383-4CA5-BCB9-DCF266DF69E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115</xdr:row>
      <xdr:rowOff>0</xdr:rowOff>
    </xdr:from>
    <xdr:ext cx="184731" cy="264560"/>
    <xdr:sp macro="" textlink="">
      <xdr:nvSpPr>
        <xdr:cNvPr id="135" name="CuadroTexto 134">
          <a:extLst>
            <a:ext uri="{FF2B5EF4-FFF2-40B4-BE49-F238E27FC236}">
              <a16:creationId xmlns:a16="http://schemas.microsoft.com/office/drawing/2014/main" id="{C4B6A206-6B67-41EE-BE2D-6F1FDF791B5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116</xdr:row>
      <xdr:rowOff>0</xdr:rowOff>
    </xdr:from>
    <xdr:ext cx="184731" cy="264560"/>
    <xdr:sp macro="" textlink="">
      <xdr:nvSpPr>
        <xdr:cNvPr id="136" name="CuadroTexto 135">
          <a:extLst>
            <a:ext uri="{FF2B5EF4-FFF2-40B4-BE49-F238E27FC236}">
              <a16:creationId xmlns:a16="http://schemas.microsoft.com/office/drawing/2014/main" id="{9FAA84FB-45C7-4D7B-8023-EB74D8B0A85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116</xdr:row>
      <xdr:rowOff>0</xdr:rowOff>
    </xdr:from>
    <xdr:ext cx="184731" cy="264560"/>
    <xdr:sp macro="" textlink="">
      <xdr:nvSpPr>
        <xdr:cNvPr id="137" name="CuadroTexto 136">
          <a:extLst>
            <a:ext uri="{FF2B5EF4-FFF2-40B4-BE49-F238E27FC236}">
              <a16:creationId xmlns:a16="http://schemas.microsoft.com/office/drawing/2014/main" id="{C48EF0D3-7EE1-4F12-87D3-F35F4873FEA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116</xdr:row>
      <xdr:rowOff>0</xdr:rowOff>
    </xdr:from>
    <xdr:ext cx="184731" cy="264560"/>
    <xdr:sp macro="" textlink="">
      <xdr:nvSpPr>
        <xdr:cNvPr id="138" name="CuadroTexto 137">
          <a:extLst>
            <a:ext uri="{FF2B5EF4-FFF2-40B4-BE49-F238E27FC236}">
              <a16:creationId xmlns:a16="http://schemas.microsoft.com/office/drawing/2014/main" id="{2FEB6AF7-FF98-43D5-941E-18B684FE5FC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116</xdr:row>
      <xdr:rowOff>0</xdr:rowOff>
    </xdr:from>
    <xdr:ext cx="184731" cy="264560"/>
    <xdr:sp macro="" textlink="">
      <xdr:nvSpPr>
        <xdr:cNvPr id="139" name="CuadroTexto 138">
          <a:extLst>
            <a:ext uri="{FF2B5EF4-FFF2-40B4-BE49-F238E27FC236}">
              <a16:creationId xmlns:a16="http://schemas.microsoft.com/office/drawing/2014/main" id="{613E7319-5A0F-4C2F-A309-5A4C0986FF9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117</xdr:row>
      <xdr:rowOff>0</xdr:rowOff>
    </xdr:from>
    <xdr:ext cx="184731" cy="264560"/>
    <xdr:sp macro="" textlink="">
      <xdr:nvSpPr>
        <xdr:cNvPr id="140" name="CuadroTexto 139">
          <a:extLst>
            <a:ext uri="{FF2B5EF4-FFF2-40B4-BE49-F238E27FC236}">
              <a16:creationId xmlns:a16="http://schemas.microsoft.com/office/drawing/2014/main" id="{A7340FD2-1E8D-409E-9FCE-B87AD9FC49A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117</xdr:row>
      <xdr:rowOff>0</xdr:rowOff>
    </xdr:from>
    <xdr:ext cx="184731" cy="264560"/>
    <xdr:sp macro="" textlink="">
      <xdr:nvSpPr>
        <xdr:cNvPr id="141" name="CuadroTexto 140">
          <a:extLst>
            <a:ext uri="{FF2B5EF4-FFF2-40B4-BE49-F238E27FC236}">
              <a16:creationId xmlns:a16="http://schemas.microsoft.com/office/drawing/2014/main" id="{072B0C8F-AB53-45EE-9705-7FE688B0AFB7}"/>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117</xdr:row>
      <xdr:rowOff>0</xdr:rowOff>
    </xdr:from>
    <xdr:ext cx="184731" cy="264560"/>
    <xdr:sp macro="" textlink="">
      <xdr:nvSpPr>
        <xdr:cNvPr id="142" name="CuadroTexto 141">
          <a:extLst>
            <a:ext uri="{FF2B5EF4-FFF2-40B4-BE49-F238E27FC236}">
              <a16:creationId xmlns:a16="http://schemas.microsoft.com/office/drawing/2014/main" id="{D6F01F11-B261-49E9-BB2D-E6C03C4B4A8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117</xdr:row>
      <xdr:rowOff>0</xdr:rowOff>
    </xdr:from>
    <xdr:ext cx="184731" cy="264560"/>
    <xdr:sp macro="" textlink="">
      <xdr:nvSpPr>
        <xdr:cNvPr id="143" name="CuadroTexto 142">
          <a:extLst>
            <a:ext uri="{FF2B5EF4-FFF2-40B4-BE49-F238E27FC236}">
              <a16:creationId xmlns:a16="http://schemas.microsoft.com/office/drawing/2014/main" id="{D9C52B56-21C6-4151-A2AA-C7DDDA4E7CB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118</xdr:row>
      <xdr:rowOff>0</xdr:rowOff>
    </xdr:from>
    <xdr:ext cx="184731" cy="264560"/>
    <xdr:sp macro="" textlink="">
      <xdr:nvSpPr>
        <xdr:cNvPr id="144" name="CuadroTexto 143">
          <a:extLst>
            <a:ext uri="{FF2B5EF4-FFF2-40B4-BE49-F238E27FC236}">
              <a16:creationId xmlns:a16="http://schemas.microsoft.com/office/drawing/2014/main" id="{B8EE56D0-BB88-4E4D-B518-8DD2C2B69DE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118</xdr:row>
      <xdr:rowOff>0</xdr:rowOff>
    </xdr:from>
    <xdr:ext cx="184731" cy="264560"/>
    <xdr:sp macro="" textlink="">
      <xdr:nvSpPr>
        <xdr:cNvPr id="145" name="CuadroTexto 144">
          <a:extLst>
            <a:ext uri="{FF2B5EF4-FFF2-40B4-BE49-F238E27FC236}">
              <a16:creationId xmlns:a16="http://schemas.microsoft.com/office/drawing/2014/main" id="{5A003970-4D6A-4751-9082-B1ED1D96C04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118</xdr:row>
      <xdr:rowOff>0</xdr:rowOff>
    </xdr:from>
    <xdr:ext cx="184731" cy="264560"/>
    <xdr:sp macro="" textlink="">
      <xdr:nvSpPr>
        <xdr:cNvPr id="146" name="CuadroTexto 145">
          <a:extLst>
            <a:ext uri="{FF2B5EF4-FFF2-40B4-BE49-F238E27FC236}">
              <a16:creationId xmlns:a16="http://schemas.microsoft.com/office/drawing/2014/main" id="{939A2348-DAAA-4CCA-B2A2-6AAD28AED31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118</xdr:row>
      <xdr:rowOff>0</xdr:rowOff>
    </xdr:from>
    <xdr:ext cx="184731" cy="264560"/>
    <xdr:sp macro="" textlink="">
      <xdr:nvSpPr>
        <xdr:cNvPr id="147" name="CuadroTexto 146">
          <a:extLst>
            <a:ext uri="{FF2B5EF4-FFF2-40B4-BE49-F238E27FC236}">
              <a16:creationId xmlns:a16="http://schemas.microsoft.com/office/drawing/2014/main" id="{4BD25C70-905F-434F-9D6C-4B1945B3652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116</xdr:row>
      <xdr:rowOff>0</xdr:rowOff>
    </xdr:from>
    <xdr:ext cx="184731" cy="264560"/>
    <xdr:sp macro="" textlink="">
      <xdr:nvSpPr>
        <xdr:cNvPr id="148" name="CuadroTexto 147">
          <a:extLst>
            <a:ext uri="{FF2B5EF4-FFF2-40B4-BE49-F238E27FC236}">
              <a16:creationId xmlns:a16="http://schemas.microsoft.com/office/drawing/2014/main" id="{0D416AE4-0F30-4B82-90C0-AFD20D0CF01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116</xdr:row>
      <xdr:rowOff>0</xdr:rowOff>
    </xdr:from>
    <xdr:ext cx="184731" cy="264560"/>
    <xdr:sp macro="" textlink="">
      <xdr:nvSpPr>
        <xdr:cNvPr id="149" name="CuadroTexto 148">
          <a:extLst>
            <a:ext uri="{FF2B5EF4-FFF2-40B4-BE49-F238E27FC236}">
              <a16:creationId xmlns:a16="http://schemas.microsoft.com/office/drawing/2014/main" id="{3D92763E-7C4A-483E-888C-22A38B6608C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116</xdr:row>
      <xdr:rowOff>0</xdr:rowOff>
    </xdr:from>
    <xdr:ext cx="184731" cy="264560"/>
    <xdr:sp macro="" textlink="">
      <xdr:nvSpPr>
        <xdr:cNvPr id="150" name="CuadroTexto 149">
          <a:extLst>
            <a:ext uri="{FF2B5EF4-FFF2-40B4-BE49-F238E27FC236}">
              <a16:creationId xmlns:a16="http://schemas.microsoft.com/office/drawing/2014/main" id="{53C1C78C-F21E-48AC-8916-C26FB134EFC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116</xdr:row>
      <xdr:rowOff>0</xdr:rowOff>
    </xdr:from>
    <xdr:ext cx="184731" cy="264560"/>
    <xdr:sp macro="" textlink="">
      <xdr:nvSpPr>
        <xdr:cNvPr id="151" name="CuadroTexto 150">
          <a:extLst>
            <a:ext uri="{FF2B5EF4-FFF2-40B4-BE49-F238E27FC236}">
              <a16:creationId xmlns:a16="http://schemas.microsoft.com/office/drawing/2014/main" id="{21746844-7A40-4D5E-9A93-C7D84400FB3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117</xdr:row>
      <xdr:rowOff>0</xdr:rowOff>
    </xdr:from>
    <xdr:ext cx="184731" cy="264560"/>
    <xdr:sp macro="" textlink="">
      <xdr:nvSpPr>
        <xdr:cNvPr id="152" name="CuadroTexto 151">
          <a:extLst>
            <a:ext uri="{FF2B5EF4-FFF2-40B4-BE49-F238E27FC236}">
              <a16:creationId xmlns:a16="http://schemas.microsoft.com/office/drawing/2014/main" id="{9FD5D988-EFDD-4309-8384-B3FE6070224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117</xdr:row>
      <xdr:rowOff>0</xdr:rowOff>
    </xdr:from>
    <xdr:ext cx="184731" cy="264560"/>
    <xdr:sp macro="" textlink="">
      <xdr:nvSpPr>
        <xdr:cNvPr id="153" name="CuadroTexto 152">
          <a:extLst>
            <a:ext uri="{FF2B5EF4-FFF2-40B4-BE49-F238E27FC236}">
              <a16:creationId xmlns:a16="http://schemas.microsoft.com/office/drawing/2014/main" id="{6617DACF-62DE-4B7B-9C57-17719F77641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117</xdr:row>
      <xdr:rowOff>0</xdr:rowOff>
    </xdr:from>
    <xdr:ext cx="184731" cy="264560"/>
    <xdr:sp macro="" textlink="">
      <xdr:nvSpPr>
        <xdr:cNvPr id="154" name="CuadroTexto 153">
          <a:extLst>
            <a:ext uri="{FF2B5EF4-FFF2-40B4-BE49-F238E27FC236}">
              <a16:creationId xmlns:a16="http://schemas.microsoft.com/office/drawing/2014/main" id="{D51FF121-10D3-4755-86D6-CF11CDBE9EA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117</xdr:row>
      <xdr:rowOff>0</xdr:rowOff>
    </xdr:from>
    <xdr:ext cx="184731" cy="264560"/>
    <xdr:sp macro="" textlink="">
      <xdr:nvSpPr>
        <xdr:cNvPr id="155" name="CuadroTexto 154">
          <a:extLst>
            <a:ext uri="{FF2B5EF4-FFF2-40B4-BE49-F238E27FC236}">
              <a16:creationId xmlns:a16="http://schemas.microsoft.com/office/drawing/2014/main" id="{5357A0DA-A15F-4FC1-9665-B115E32725D7}"/>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118</xdr:row>
      <xdr:rowOff>0</xdr:rowOff>
    </xdr:from>
    <xdr:ext cx="184731" cy="264560"/>
    <xdr:sp macro="" textlink="">
      <xdr:nvSpPr>
        <xdr:cNvPr id="156" name="CuadroTexto 155">
          <a:extLst>
            <a:ext uri="{FF2B5EF4-FFF2-40B4-BE49-F238E27FC236}">
              <a16:creationId xmlns:a16="http://schemas.microsoft.com/office/drawing/2014/main" id="{C4243491-B1C5-4B5E-982E-E7E0822B51F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118</xdr:row>
      <xdr:rowOff>0</xdr:rowOff>
    </xdr:from>
    <xdr:ext cx="184731" cy="264560"/>
    <xdr:sp macro="" textlink="">
      <xdr:nvSpPr>
        <xdr:cNvPr id="157" name="CuadroTexto 156">
          <a:extLst>
            <a:ext uri="{FF2B5EF4-FFF2-40B4-BE49-F238E27FC236}">
              <a16:creationId xmlns:a16="http://schemas.microsoft.com/office/drawing/2014/main" id="{080AB2EC-2567-4D90-A046-B14CE6A99ED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118</xdr:row>
      <xdr:rowOff>0</xdr:rowOff>
    </xdr:from>
    <xdr:ext cx="184731" cy="264560"/>
    <xdr:sp macro="" textlink="">
      <xdr:nvSpPr>
        <xdr:cNvPr id="158" name="CuadroTexto 157">
          <a:extLst>
            <a:ext uri="{FF2B5EF4-FFF2-40B4-BE49-F238E27FC236}">
              <a16:creationId xmlns:a16="http://schemas.microsoft.com/office/drawing/2014/main" id="{99DCF8DE-F335-4146-BC9E-D1539EA7A8E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118</xdr:row>
      <xdr:rowOff>0</xdr:rowOff>
    </xdr:from>
    <xdr:ext cx="184731" cy="264560"/>
    <xdr:sp macro="" textlink="">
      <xdr:nvSpPr>
        <xdr:cNvPr id="159" name="CuadroTexto 158">
          <a:extLst>
            <a:ext uri="{FF2B5EF4-FFF2-40B4-BE49-F238E27FC236}">
              <a16:creationId xmlns:a16="http://schemas.microsoft.com/office/drawing/2014/main" id="{093AE450-3F2F-4870-9E01-27C5F234C95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119</xdr:row>
      <xdr:rowOff>0</xdr:rowOff>
    </xdr:from>
    <xdr:ext cx="184731" cy="264560"/>
    <xdr:sp macro="" textlink="">
      <xdr:nvSpPr>
        <xdr:cNvPr id="160" name="CuadroTexto 159">
          <a:extLst>
            <a:ext uri="{FF2B5EF4-FFF2-40B4-BE49-F238E27FC236}">
              <a16:creationId xmlns:a16="http://schemas.microsoft.com/office/drawing/2014/main" id="{750B3351-DA28-4E78-B185-E3D33E3DCF87}"/>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119</xdr:row>
      <xdr:rowOff>0</xdr:rowOff>
    </xdr:from>
    <xdr:ext cx="184731" cy="264560"/>
    <xdr:sp macro="" textlink="">
      <xdr:nvSpPr>
        <xdr:cNvPr id="161" name="CuadroTexto 160">
          <a:extLst>
            <a:ext uri="{FF2B5EF4-FFF2-40B4-BE49-F238E27FC236}">
              <a16:creationId xmlns:a16="http://schemas.microsoft.com/office/drawing/2014/main" id="{B0537AB8-0AB3-4F20-9897-9634D9EDFFAB}"/>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119</xdr:row>
      <xdr:rowOff>0</xdr:rowOff>
    </xdr:from>
    <xdr:ext cx="184731" cy="264560"/>
    <xdr:sp macro="" textlink="">
      <xdr:nvSpPr>
        <xdr:cNvPr id="162" name="CuadroTexto 161">
          <a:extLst>
            <a:ext uri="{FF2B5EF4-FFF2-40B4-BE49-F238E27FC236}">
              <a16:creationId xmlns:a16="http://schemas.microsoft.com/office/drawing/2014/main" id="{16145571-5723-4CC7-83DD-FAE2816C9417}"/>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119</xdr:row>
      <xdr:rowOff>0</xdr:rowOff>
    </xdr:from>
    <xdr:ext cx="184731" cy="264560"/>
    <xdr:sp macro="" textlink="">
      <xdr:nvSpPr>
        <xdr:cNvPr id="163" name="CuadroTexto 162">
          <a:extLst>
            <a:ext uri="{FF2B5EF4-FFF2-40B4-BE49-F238E27FC236}">
              <a16:creationId xmlns:a16="http://schemas.microsoft.com/office/drawing/2014/main" id="{08F9E5C0-64DC-4F58-AD5C-7A282F49E95B}"/>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117</xdr:row>
      <xdr:rowOff>0</xdr:rowOff>
    </xdr:from>
    <xdr:ext cx="184731" cy="264560"/>
    <xdr:sp macro="" textlink="">
      <xdr:nvSpPr>
        <xdr:cNvPr id="164" name="CuadroTexto 163">
          <a:extLst>
            <a:ext uri="{FF2B5EF4-FFF2-40B4-BE49-F238E27FC236}">
              <a16:creationId xmlns:a16="http://schemas.microsoft.com/office/drawing/2014/main" id="{FBBD0CE8-91E6-4C04-979E-99C72FA02AC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117</xdr:row>
      <xdr:rowOff>0</xdr:rowOff>
    </xdr:from>
    <xdr:ext cx="184731" cy="264560"/>
    <xdr:sp macro="" textlink="">
      <xdr:nvSpPr>
        <xdr:cNvPr id="165" name="CuadroTexto 164">
          <a:extLst>
            <a:ext uri="{FF2B5EF4-FFF2-40B4-BE49-F238E27FC236}">
              <a16:creationId xmlns:a16="http://schemas.microsoft.com/office/drawing/2014/main" id="{4DCFB3AF-EAE3-4072-BC63-9245ABEA990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117</xdr:row>
      <xdr:rowOff>0</xdr:rowOff>
    </xdr:from>
    <xdr:ext cx="184731" cy="264560"/>
    <xdr:sp macro="" textlink="">
      <xdr:nvSpPr>
        <xdr:cNvPr id="166" name="CuadroTexto 165">
          <a:extLst>
            <a:ext uri="{FF2B5EF4-FFF2-40B4-BE49-F238E27FC236}">
              <a16:creationId xmlns:a16="http://schemas.microsoft.com/office/drawing/2014/main" id="{2F4307E2-E2D6-4477-9FA2-5ED1DA4ECC7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117</xdr:row>
      <xdr:rowOff>0</xdr:rowOff>
    </xdr:from>
    <xdr:ext cx="184731" cy="264560"/>
    <xdr:sp macro="" textlink="">
      <xdr:nvSpPr>
        <xdr:cNvPr id="167" name="CuadroTexto 166">
          <a:extLst>
            <a:ext uri="{FF2B5EF4-FFF2-40B4-BE49-F238E27FC236}">
              <a16:creationId xmlns:a16="http://schemas.microsoft.com/office/drawing/2014/main" id="{18D316FE-4D86-40CD-BA5B-EA39BBE85C4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118</xdr:row>
      <xdr:rowOff>0</xdr:rowOff>
    </xdr:from>
    <xdr:ext cx="184731" cy="264560"/>
    <xdr:sp macro="" textlink="">
      <xdr:nvSpPr>
        <xdr:cNvPr id="168" name="CuadroTexto 167">
          <a:extLst>
            <a:ext uri="{FF2B5EF4-FFF2-40B4-BE49-F238E27FC236}">
              <a16:creationId xmlns:a16="http://schemas.microsoft.com/office/drawing/2014/main" id="{12017CD9-C366-4628-91BF-8C2BA0E1A76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118</xdr:row>
      <xdr:rowOff>0</xdr:rowOff>
    </xdr:from>
    <xdr:ext cx="184731" cy="264560"/>
    <xdr:sp macro="" textlink="">
      <xdr:nvSpPr>
        <xdr:cNvPr id="169" name="CuadroTexto 168">
          <a:extLst>
            <a:ext uri="{FF2B5EF4-FFF2-40B4-BE49-F238E27FC236}">
              <a16:creationId xmlns:a16="http://schemas.microsoft.com/office/drawing/2014/main" id="{BB548166-845E-4A82-9B05-781FB6284DA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118</xdr:row>
      <xdr:rowOff>0</xdr:rowOff>
    </xdr:from>
    <xdr:ext cx="184731" cy="264560"/>
    <xdr:sp macro="" textlink="">
      <xdr:nvSpPr>
        <xdr:cNvPr id="170" name="CuadroTexto 169">
          <a:extLst>
            <a:ext uri="{FF2B5EF4-FFF2-40B4-BE49-F238E27FC236}">
              <a16:creationId xmlns:a16="http://schemas.microsoft.com/office/drawing/2014/main" id="{261B5AC5-AEA3-4D5C-9281-CA355EAE447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118</xdr:row>
      <xdr:rowOff>0</xdr:rowOff>
    </xdr:from>
    <xdr:ext cx="184731" cy="264560"/>
    <xdr:sp macro="" textlink="">
      <xdr:nvSpPr>
        <xdr:cNvPr id="171" name="CuadroTexto 170">
          <a:extLst>
            <a:ext uri="{FF2B5EF4-FFF2-40B4-BE49-F238E27FC236}">
              <a16:creationId xmlns:a16="http://schemas.microsoft.com/office/drawing/2014/main" id="{8515C220-684B-451D-AFBE-DB514A08068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119</xdr:row>
      <xdr:rowOff>0</xdr:rowOff>
    </xdr:from>
    <xdr:ext cx="184731" cy="264560"/>
    <xdr:sp macro="" textlink="">
      <xdr:nvSpPr>
        <xdr:cNvPr id="172" name="CuadroTexto 171">
          <a:extLst>
            <a:ext uri="{FF2B5EF4-FFF2-40B4-BE49-F238E27FC236}">
              <a16:creationId xmlns:a16="http://schemas.microsoft.com/office/drawing/2014/main" id="{A5217705-CFAE-4337-8484-E252F12839A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119</xdr:row>
      <xdr:rowOff>0</xdr:rowOff>
    </xdr:from>
    <xdr:ext cx="184731" cy="264560"/>
    <xdr:sp macro="" textlink="">
      <xdr:nvSpPr>
        <xdr:cNvPr id="173" name="CuadroTexto 172">
          <a:extLst>
            <a:ext uri="{FF2B5EF4-FFF2-40B4-BE49-F238E27FC236}">
              <a16:creationId xmlns:a16="http://schemas.microsoft.com/office/drawing/2014/main" id="{068AB4A1-74FE-4860-9B14-8CFC01BDE4F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119</xdr:row>
      <xdr:rowOff>0</xdr:rowOff>
    </xdr:from>
    <xdr:ext cx="184731" cy="264560"/>
    <xdr:sp macro="" textlink="">
      <xdr:nvSpPr>
        <xdr:cNvPr id="174" name="CuadroTexto 173">
          <a:extLst>
            <a:ext uri="{FF2B5EF4-FFF2-40B4-BE49-F238E27FC236}">
              <a16:creationId xmlns:a16="http://schemas.microsoft.com/office/drawing/2014/main" id="{4810B1E4-AC8F-4A2B-B5E8-DC6A72A4A84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119</xdr:row>
      <xdr:rowOff>0</xdr:rowOff>
    </xdr:from>
    <xdr:ext cx="184731" cy="264560"/>
    <xdr:sp macro="" textlink="">
      <xdr:nvSpPr>
        <xdr:cNvPr id="175" name="CuadroTexto 174">
          <a:extLst>
            <a:ext uri="{FF2B5EF4-FFF2-40B4-BE49-F238E27FC236}">
              <a16:creationId xmlns:a16="http://schemas.microsoft.com/office/drawing/2014/main" id="{8CCB6196-CB98-4A7C-B8CF-0C9313A1228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120</xdr:row>
      <xdr:rowOff>0</xdr:rowOff>
    </xdr:from>
    <xdr:ext cx="184731" cy="264560"/>
    <xdr:sp macro="" textlink="">
      <xdr:nvSpPr>
        <xdr:cNvPr id="176" name="CuadroTexto 175">
          <a:extLst>
            <a:ext uri="{FF2B5EF4-FFF2-40B4-BE49-F238E27FC236}">
              <a16:creationId xmlns:a16="http://schemas.microsoft.com/office/drawing/2014/main" id="{93406E23-96FD-4934-ACC8-CA9851F0F44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120</xdr:row>
      <xdr:rowOff>0</xdr:rowOff>
    </xdr:from>
    <xdr:ext cx="184731" cy="264560"/>
    <xdr:sp macro="" textlink="">
      <xdr:nvSpPr>
        <xdr:cNvPr id="177" name="CuadroTexto 176">
          <a:extLst>
            <a:ext uri="{FF2B5EF4-FFF2-40B4-BE49-F238E27FC236}">
              <a16:creationId xmlns:a16="http://schemas.microsoft.com/office/drawing/2014/main" id="{835E6223-8ABD-4C00-8838-4FC1EC60B27B}"/>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120</xdr:row>
      <xdr:rowOff>0</xdr:rowOff>
    </xdr:from>
    <xdr:ext cx="184731" cy="264560"/>
    <xdr:sp macro="" textlink="">
      <xdr:nvSpPr>
        <xdr:cNvPr id="178" name="CuadroTexto 177">
          <a:extLst>
            <a:ext uri="{FF2B5EF4-FFF2-40B4-BE49-F238E27FC236}">
              <a16:creationId xmlns:a16="http://schemas.microsoft.com/office/drawing/2014/main" id="{273D2A2C-6FDD-46BF-8535-762EE4F60FF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120</xdr:row>
      <xdr:rowOff>0</xdr:rowOff>
    </xdr:from>
    <xdr:ext cx="184731" cy="264560"/>
    <xdr:sp macro="" textlink="">
      <xdr:nvSpPr>
        <xdr:cNvPr id="179" name="CuadroTexto 178">
          <a:extLst>
            <a:ext uri="{FF2B5EF4-FFF2-40B4-BE49-F238E27FC236}">
              <a16:creationId xmlns:a16="http://schemas.microsoft.com/office/drawing/2014/main" id="{50677CA2-CF22-4489-B97F-B0295278610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118</xdr:row>
      <xdr:rowOff>0</xdr:rowOff>
    </xdr:from>
    <xdr:ext cx="184731" cy="264560"/>
    <xdr:sp macro="" textlink="">
      <xdr:nvSpPr>
        <xdr:cNvPr id="180" name="CuadroTexto 179">
          <a:extLst>
            <a:ext uri="{FF2B5EF4-FFF2-40B4-BE49-F238E27FC236}">
              <a16:creationId xmlns:a16="http://schemas.microsoft.com/office/drawing/2014/main" id="{9E34D771-42B5-44B2-9428-892F5176EAB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118</xdr:row>
      <xdr:rowOff>0</xdr:rowOff>
    </xdr:from>
    <xdr:ext cx="184731" cy="264560"/>
    <xdr:sp macro="" textlink="">
      <xdr:nvSpPr>
        <xdr:cNvPr id="181" name="CuadroTexto 180">
          <a:extLst>
            <a:ext uri="{FF2B5EF4-FFF2-40B4-BE49-F238E27FC236}">
              <a16:creationId xmlns:a16="http://schemas.microsoft.com/office/drawing/2014/main" id="{D6D83B8B-EF09-4639-8F86-5C2EC908A08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118</xdr:row>
      <xdr:rowOff>0</xdr:rowOff>
    </xdr:from>
    <xdr:ext cx="184731" cy="264560"/>
    <xdr:sp macro="" textlink="">
      <xdr:nvSpPr>
        <xdr:cNvPr id="182" name="CuadroTexto 181">
          <a:extLst>
            <a:ext uri="{FF2B5EF4-FFF2-40B4-BE49-F238E27FC236}">
              <a16:creationId xmlns:a16="http://schemas.microsoft.com/office/drawing/2014/main" id="{BDA8A969-7DDB-499C-B497-3CADA7E911D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118</xdr:row>
      <xdr:rowOff>0</xdr:rowOff>
    </xdr:from>
    <xdr:ext cx="184731" cy="264560"/>
    <xdr:sp macro="" textlink="">
      <xdr:nvSpPr>
        <xdr:cNvPr id="183" name="CuadroTexto 182">
          <a:extLst>
            <a:ext uri="{FF2B5EF4-FFF2-40B4-BE49-F238E27FC236}">
              <a16:creationId xmlns:a16="http://schemas.microsoft.com/office/drawing/2014/main" id="{6219859F-E9EB-4168-97B6-77E2F83150A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119</xdr:row>
      <xdr:rowOff>0</xdr:rowOff>
    </xdr:from>
    <xdr:ext cx="184731" cy="264560"/>
    <xdr:sp macro="" textlink="">
      <xdr:nvSpPr>
        <xdr:cNvPr id="184" name="CuadroTexto 183">
          <a:extLst>
            <a:ext uri="{FF2B5EF4-FFF2-40B4-BE49-F238E27FC236}">
              <a16:creationId xmlns:a16="http://schemas.microsoft.com/office/drawing/2014/main" id="{61F1DE96-6077-4B63-80D6-EC86D69B568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119</xdr:row>
      <xdr:rowOff>0</xdr:rowOff>
    </xdr:from>
    <xdr:ext cx="184731" cy="264560"/>
    <xdr:sp macro="" textlink="">
      <xdr:nvSpPr>
        <xdr:cNvPr id="185" name="CuadroTexto 184">
          <a:extLst>
            <a:ext uri="{FF2B5EF4-FFF2-40B4-BE49-F238E27FC236}">
              <a16:creationId xmlns:a16="http://schemas.microsoft.com/office/drawing/2014/main" id="{864A1260-E337-4853-AC7D-EA4895BFE5F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119</xdr:row>
      <xdr:rowOff>0</xdr:rowOff>
    </xdr:from>
    <xdr:ext cx="184731" cy="264560"/>
    <xdr:sp macro="" textlink="">
      <xdr:nvSpPr>
        <xdr:cNvPr id="186" name="CuadroTexto 185">
          <a:extLst>
            <a:ext uri="{FF2B5EF4-FFF2-40B4-BE49-F238E27FC236}">
              <a16:creationId xmlns:a16="http://schemas.microsoft.com/office/drawing/2014/main" id="{028B9B82-F454-437D-8C4B-3B0DDFB9AD7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119</xdr:row>
      <xdr:rowOff>0</xdr:rowOff>
    </xdr:from>
    <xdr:ext cx="184731" cy="264560"/>
    <xdr:sp macro="" textlink="">
      <xdr:nvSpPr>
        <xdr:cNvPr id="187" name="CuadroTexto 186">
          <a:extLst>
            <a:ext uri="{FF2B5EF4-FFF2-40B4-BE49-F238E27FC236}">
              <a16:creationId xmlns:a16="http://schemas.microsoft.com/office/drawing/2014/main" id="{78BEEB85-3874-46D0-A880-F182B4D770A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120</xdr:row>
      <xdr:rowOff>0</xdr:rowOff>
    </xdr:from>
    <xdr:ext cx="184731" cy="264560"/>
    <xdr:sp macro="" textlink="">
      <xdr:nvSpPr>
        <xdr:cNvPr id="188" name="CuadroTexto 187">
          <a:extLst>
            <a:ext uri="{FF2B5EF4-FFF2-40B4-BE49-F238E27FC236}">
              <a16:creationId xmlns:a16="http://schemas.microsoft.com/office/drawing/2014/main" id="{BD756F00-B57D-423A-A990-6E3D65DACC3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120</xdr:row>
      <xdr:rowOff>0</xdr:rowOff>
    </xdr:from>
    <xdr:ext cx="184731" cy="264560"/>
    <xdr:sp macro="" textlink="">
      <xdr:nvSpPr>
        <xdr:cNvPr id="189" name="CuadroTexto 188">
          <a:extLst>
            <a:ext uri="{FF2B5EF4-FFF2-40B4-BE49-F238E27FC236}">
              <a16:creationId xmlns:a16="http://schemas.microsoft.com/office/drawing/2014/main" id="{A45EFC59-C920-46D2-AC1F-5A7CA84E082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120</xdr:row>
      <xdr:rowOff>0</xdr:rowOff>
    </xdr:from>
    <xdr:ext cx="184731" cy="264560"/>
    <xdr:sp macro="" textlink="">
      <xdr:nvSpPr>
        <xdr:cNvPr id="190" name="CuadroTexto 189">
          <a:extLst>
            <a:ext uri="{FF2B5EF4-FFF2-40B4-BE49-F238E27FC236}">
              <a16:creationId xmlns:a16="http://schemas.microsoft.com/office/drawing/2014/main" id="{DD0C39B8-8330-498E-A93A-1222160D3307}"/>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120</xdr:row>
      <xdr:rowOff>0</xdr:rowOff>
    </xdr:from>
    <xdr:ext cx="184731" cy="264560"/>
    <xdr:sp macro="" textlink="">
      <xdr:nvSpPr>
        <xdr:cNvPr id="191" name="CuadroTexto 190">
          <a:extLst>
            <a:ext uri="{FF2B5EF4-FFF2-40B4-BE49-F238E27FC236}">
              <a16:creationId xmlns:a16="http://schemas.microsoft.com/office/drawing/2014/main" id="{98902664-3640-420C-A313-E89B565D7B7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121</xdr:row>
      <xdr:rowOff>0</xdr:rowOff>
    </xdr:from>
    <xdr:ext cx="184731" cy="264560"/>
    <xdr:sp macro="" textlink="">
      <xdr:nvSpPr>
        <xdr:cNvPr id="192" name="CuadroTexto 191">
          <a:extLst>
            <a:ext uri="{FF2B5EF4-FFF2-40B4-BE49-F238E27FC236}">
              <a16:creationId xmlns:a16="http://schemas.microsoft.com/office/drawing/2014/main" id="{665FC091-1019-485C-96E8-CD3A187F50B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121</xdr:row>
      <xdr:rowOff>0</xdr:rowOff>
    </xdr:from>
    <xdr:ext cx="184731" cy="264560"/>
    <xdr:sp macro="" textlink="">
      <xdr:nvSpPr>
        <xdr:cNvPr id="193" name="CuadroTexto 192">
          <a:extLst>
            <a:ext uri="{FF2B5EF4-FFF2-40B4-BE49-F238E27FC236}">
              <a16:creationId xmlns:a16="http://schemas.microsoft.com/office/drawing/2014/main" id="{5E969418-F674-4222-88D7-533992E83B5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121</xdr:row>
      <xdr:rowOff>0</xdr:rowOff>
    </xdr:from>
    <xdr:ext cx="184731" cy="264560"/>
    <xdr:sp macro="" textlink="">
      <xdr:nvSpPr>
        <xdr:cNvPr id="194" name="CuadroTexto 193">
          <a:extLst>
            <a:ext uri="{FF2B5EF4-FFF2-40B4-BE49-F238E27FC236}">
              <a16:creationId xmlns:a16="http://schemas.microsoft.com/office/drawing/2014/main" id="{2B5BEEE6-882B-46E6-9D6A-DC6BBE523B9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121</xdr:row>
      <xdr:rowOff>0</xdr:rowOff>
    </xdr:from>
    <xdr:ext cx="184731" cy="264560"/>
    <xdr:sp macro="" textlink="">
      <xdr:nvSpPr>
        <xdr:cNvPr id="195" name="CuadroTexto 194">
          <a:extLst>
            <a:ext uri="{FF2B5EF4-FFF2-40B4-BE49-F238E27FC236}">
              <a16:creationId xmlns:a16="http://schemas.microsoft.com/office/drawing/2014/main" id="{741B351E-7B5D-4D9E-8312-4ADE4693E9CB}"/>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119</xdr:row>
      <xdr:rowOff>0</xdr:rowOff>
    </xdr:from>
    <xdr:ext cx="184731" cy="264560"/>
    <xdr:sp macro="" textlink="">
      <xdr:nvSpPr>
        <xdr:cNvPr id="196" name="CuadroTexto 195">
          <a:extLst>
            <a:ext uri="{FF2B5EF4-FFF2-40B4-BE49-F238E27FC236}">
              <a16:creationId xmlns:a16="http://schemas.microsoft.com/office/drawing/2014/main" id="{F163C4BB-45EB-4140-A4CD-5C7DB878BE4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119</xdr:row>
      <xdr:rowOff>0</xdr:rowOff>
    </xdr:from>
    <xdr:ext cx="184731" cy="264560"/>
    <xdr:sp macro="" textlink="">
      <xdr:nvSpPr>
        <xdr:cNvPr id="197" name="CuadroTexto 196">
          <a:extLst>
            <a:ext uri="{FF2B5EF4-FFF2-40B4-BE49-F238E27FC236}">
              <a16:creationId xmlns:a16="http://schemas.microsoft.com/office/drawing/2014/main" id="{915B3C33-2A15-4DE0-90FD-2F6D573DA03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119</xdr:row>
      <xdr:rowOff>0</xdr:rowOff>
    </xdr:from>
    <xdr:ext cx="184731" cy="264560"/>
    <xdr:sp macro="" textlink="">
      <xdr:nvSpPr>
        <xdr:cNvPr id="198" name="CuadroTexto 197">
          <a:extLst>
            <a:ext uri="{FF2B5EF4-FFF2-40B4-BE49-F238E27FC236}">
              <a16:creationId xmlns:a16="http://schemas.microsoft.com/office/drawing/2014/main" id="{F555AE40-908E-429A-AEBE-03FBDE0C286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119</xdr:row>
      <xdr:rowOff>0</xdr:rowOff>
    </xdr:from>
    <xdr:ext cx="184731" cy="264560"/>
    <xdr:sp macro="" textlink="">
      <xdr:nvSpPr>
        <xdr:cNvPr id="199" name="CuadroTexto 198">
          <a:extLst>
            <a:ext uri="{FF2B5EF4-FFF2-40B4-BE49-F238E27FC236}">
              <a16:creationId xmlns:a16="http://schemas.microsoft.com/office/drawing/2014/main" id="{675C933B-4084-43ED-A760-4C336ABE016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120</xdr:row>
      <xdr:rowOff>0</xdr:rowOff>
    </xdr:from>
    <xdr:ext cx="184731" cy="264560"/>
    <xdr:sp macro="" textlink="">
      <xdr:nvSpPr>
        <xdr:cNvPr id="200" name="CuadroTexto 199">
          <a:extLst>
            <a:ext uri="{FF2B5EF4-FFF2-40B4-BE49-F238E27FC236}">
              <a16:creationId xmlns:a16="http://schemas.microsoft.com/office/drawing/2014/main" id="{86331574-D6A0-4242-8074-F438E72CDCA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120</xdr:row>
      <xdr:rowOff>0</xdr:rowOff>
    </xdr:from>
    <xdr:ext cx="184731" cy="264560"/>
    <xdr:sp macro="" textlink="">
      <xdr:nvSpPr>
        <xdr:cNvPr id="201" name="CuadroTexto 200">
          <a:extLst>
            <a:ext uri="{FF2B5EF4-FFF2-40B4-BE49-F238E27FC236}">
              <a16:creationId xmlns:a16="http://schemas.microsoft.com/office/drawing/2014/main" id="{F209F5C1-E175-4D3F-87CB-9005DD9A1CC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120</xdr:row>
      <xdr:rowOff>0</xdr:rowOff>
    </xdr:from>
    <xdr:ext cx="184731" cy="264560"/>
    <xdr:sp macro="" textlink="">
      <xdr:nvSpPr>
        <xdr:cNvPr id="202" name="CuadroTexto 201">
          <a:extLst>
            <a:ext uri="{FF2B5EF4-FFF2-40B4-BE49-F238E27FC236}">
              <a16:creationId xmlns:a16="http://schemas.microsoft.com/office/drawing/2014/main" id="{FEE8EFF2-3704-479B-9859-C2F53C8948B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120</xdr:row>
      <xdr:rowOff>0</xdr:rowOff>
    </xdr:from>
    <xdr:ext cx="184731" cy="264560"/>
    <xdr:sp macro="" textlink="">
      <xdr:nvSpPr>
        <xdr:cNvPr id="203" name="CuadroTexto 202">
          <a:extLst>
            <a:ext uri="{FF2B5EF4-FFF2-40B4-BE49-F238E27FC236}">
              <a16:creationId xmlns:a16="http://schemas.microsoft.com/office/drawing/2014/main" id="{E18100D4-5608-456A-A435-FBCBE7B4F0DB}"/>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121</xdr:row>
      <xdr:rowOff>0</xdr:rowOff>
    </xdr:from>
    <xdr:ext cx="184731" cy="264560"/>
    <xdr:sp macro="" textlink="">
      <xdr:nvSpPr>
        <xdr:cNvPr id="204" name="CuadroTexto 203">
          <a:extLst>
            <a:ext uri="{FF2B5EF4-FFF2-40B4-BE49-F238E27FC236}">
              <a16:creationId xmlns:a16="http://schemas.microsoft.com/office/drawing/2014/main" id="{943E9DFE-C769-4530-A52D-2FE58F3FE14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121</xdr:row>
      <xdr:rowOff>0</xdr:rowOff>
    </xdr:from>
    <xdr:ext cx="184731" cy="264560"/>
    <xdr:sp macro="" textlink="">
      <xdr:nvSpPr>
        <xdr:cNvPr id="205" name="CuadroTexto 204">
          <a:extLst>
            <a:ext uri="{FF2B5EF4-FFF2-40B4-BE49-F238E27FC236}">
              <a16:creationId xmlns:a16="http://schemas.microsoft.com/office/drawing/2014/main" id="{173ABB79-B244-4E31-8323-5C81B9DF0A3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121</xdr:row>
      <xdr:rowOff>0</xdr:rowOff>
    </xdr:from>
    <xdr:ext cx="184731" cy="264560"/>
    <xdr:sp macro="" textlink="">
      <xdr:nvSpPr>
        <xdr:cNvPr id="206" name="CuadroTexto 205">
          <a:extLst>
            <a:ext uri="{FF2B5EF4-FFF2-40B4-BE49-F238E27FC236}">
              <a16:creationId xmlns:a16="http://schemas.microsoft.com/office/drawing/2014/main" id="{9EAA10B2-3F38-4859-9A78-0A16D23900E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121</xdr:row>
      <xdr:rowOff>0</xdr:rowOff>
    </xdr:from>
    <xdr:ext cx="184731" cy="264560"/>
    <xdr:sp macro="" textlink="">
      <xdr:nvSpPr>
        <xdr:cNvPr id="207" name="CuadroTexto 206">
          <a:extLst>
            <a:ext uri="{FF2B5EF4-FFF2-40B4-BE49-F238E27FC236}">
              <a16:creationId xmlns:a16="http://schemas.microsoft.com/office/drawing/2014/main" id="{727D585C-B3E2-4AA2-9255-AB9A7ECB0A1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122</xdr:row>
      <xdr:rowOff>0</xdr:rowOff>
    </xdr:from>
    <xdr:ext cx="184731" cy="264560"/>
    <xdr:sp macro="" textlink="">
      <xdr:nvSpPr>
        <xdr:cNvPr id="208" name="CuadroTexto 207">
          <a:extLst>
            <a:ext uri="{FF2B5EF4-FFF2-40B4-BE49-F238E27FC236}">
              <a16:creationId xmlns:a16="http://schemas.microsoft.com/office/drawing/2014/main" id="{E4C51B4C-744B-47A3-A78A-1E6B9D2BD5E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122</xdr:row>
      <xdr:rowOff>0</xdr:rowOff>
    </xdr:from>
    <xdr:ext cx="184731" cy="264560"/>
    <xdr:sp macro="" textlink="">
      <xdr:nvSpPr>
        <xdr:cNvPr id="209" name="CuadroTexto 208">
          <a:extLst>
            <a:ext uri="{FF2B5EF4-FFF2-40B4-BE49-F238E27FC236}">
              <a16:creationId xmlns:a16="http://schemas.microsoft.com/office/drawing/2014/main" id="{13BC59A3-8FD1-4A7E-8C80-3B85924D60C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122</xdr:row>
      <xdr:rowOff>0</xdr:rowOff>
    </xdr:from>
    <xdr:ext cx="184731" cy="264560"/>
    <xdr:sp macro="" textlink="">
      <xdr:nvSpPr>
        <xdr:cNvPr id="210" name="CuadroTexto 209">
          <a:extLst>
            <a:ext uri="{FF2B5EF4-FFF2-40B4-BE49-F238E27FC236}">
              <a16:creationId xmlns:a16="http://schemas.microsoft.com/office/drawing/2014/main" id="{B540CDA2-C9DB-415B-AADB-16F3BCD6E7F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122</xdr:row>
      <xdr:rowOff>0</xdr:rowOff>
    </xdr:from>
    <xdr:ext cx="184731" cy="264560"/>
    <xdr:sp macro="" textlink="">
      <xdr:nvSpPr>
        <xdr:cNvPr id="211" name="CuadroTexto 210">
          <a:extLst>
            <a:ext uri="{FF2B5EF4-FFF2-40B4-BE49-F238E27FC236}">
              <a16:creationId xmlns:a16="http://schemas.microsoft.com/office/drawing/2014/main" id="{C04B8B0A-61CE-4487-B66D-3FAE1131D80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120</xdr:row>
      <xdr:rowOff>0</xdr:rowOff>
    </xdr:from>
    <xdr:ext cx="184731" cy="264560"/>
    <xdr:sp macro="" textlink="">
      <xdr:nvSpPr>
        <xdr:cNvPr id="212" name="CuadroTexto 211">
          <a:extLst>
            <a:ext uri="{FF2B5EF4-FFF2-40B4-BE49-F238E27FC236}">
              <a16:creationId xmlns:a16="http://schemas.microsoft.com/office/drawing/2014/main" id="{1AEFC22D-84B9-42AD-A60E-69696E287547}"/>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120</xdr:row>
      <xdr:rowOff>0</xdr:rowOff>
    </xdr:from>
    <xdr:ext cx="184731" cy="264560"/>
    <xdr:sp macro="" textlink="">
      <xdr:nvSpPr>
        <xdr:cNvPr id="213" name="CuadroTexto 212">
          <a:extLst>
            <a:ext uri="{FF2B5EF4-FFF2-40B4-BE49-F238E27FC236}">
              <a16:creationId xmlns:a16="http://schemas.microsoft.com/office/drawing/2014/main" id="{55AFD60C-E443-4083-AC32-BFA0A9047C6B}"/>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120</xdr:row>
      <xdr:rowOff>0</xdr:rowOff>
    </xdr:from>
    <xdr:ext cx="184731" cy="264560"/>
    <xdr:sp macro="" textlink="">
      <xdr:nvSpPr>
        <xdr:cNvPr id="214" name="CuadroTexto 213">
          <a:extLst>
            <a:ext uri="{FF2B5EF4-FFF2-40B4-BE49-F238E27FC236}">
              <a16:creationId xmlns:a16="http://schemas.microsoft.com/office/drawing/2014/main" id="{C683D3CC-C2F5-4C84-912B-FA00A891894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120</xdr:row>
      <xdr:rowOff>0</xdr:rowOff>
    </xdr:from>
    <xdr:ext cx="184731" cy="264560"/>
    <xdr:sp macro="" textlink="">
      <xdr:nvSpPr>
        <xdr:cNvPr id="215" name="CuadroTexto 214">
          <a:extLst>
            <a:ext uri="{FF2B5EF4-FFF2-40B4-BE49-F238E27FC236}">
              <a16:creationId xmlns:a16="http://schemas.microsoft.com/office/drawing/2014/main" id="{74E4BFC5-69C9-4F4E-953D-A34D957CD4C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121</xdr:row>
      <xdr:rowOff>0</xdr:rowOff>
    </xdr:from>
    <xdr:ext cx="184731" cy="264560"/>
    <xdr:sp macro="" textlink="">
      <xdr:nvSpPr>
        <xdr:cNvPr id="216" name="CuadroTexto 215">
          <a:extLst>
            <a:ext uri="{FF2B5EF4-FFF2-40B4-BE49-F238E27FC236}">
              <a16:creationId xmlns:a16="http://schemas.microsoft.com/office/drawing/2014/main" id="{931E1607-8C67-4005-985B-0B16F7D8560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121</xdr:row>
      <xdr:rowOff>0</xdr:rowOff>
    </xdr:from>
    <xdr:ext cx="184731" cy="264560"/>
    <xdr:sp macro="" textlink="">
      <xdr:nvSpPr>
        <xdr:cNvPr id="217" name="CuadroTexto 216">
          <a:extLst>
            <a:ext uri="{FF2B5EF4-FFF2-40B4-BE49-F238E27FC236}">
              <a16:creationId xmlns:a16="http://schemas.microsoft.com/office/drawing/2014/main" id="{9C408C83-CDAC-4E55-B4C6-87CB94A501F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121</xdr:row>
      <xdr:rowOff>0</xdr:rowOff>
    </xdr:from>
    <xdr:ext cx="184731" cy="264560"/>
    <xdr:sp macro="" textlink="">
      <xdr:nvSpPr>
        <xdr:cNvPr id="218" name="CuadroTexto 217">
          <a:extLst>
            <a:ext uri="{FF2B5EF4-FFF2-40B4-BE49-F238E27FC236}">
              <a16:creationId xmlns:a16="http://schemas.microsoft.com/office/drawing/2014/main" id="{60E42440-3041-4A7B-BA2B-CB490FA5EE9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121</xdr:row>
      <xdr:rowOff>0</xdr:rowOff>
    </xdr:from>
    <xdr:ext cx="184731" cy="264560"/>
    <xdr:sp macro="" textlink="">
      <xdr:nvSpPr>
        <xdr:cNvPr id="219" name="CuadroTexto 218">
          <a:extLst>
            <a:ext uri="{FF2B5EF4-FFF2-40B4-BE49-F238E27FC236}">
              <a16:creationId xmlns:a16="http://schemas.microsoft.com/office/drawing/2014/main" id="{C602B8F7-1D24-4C1D-8876-7B6508506A7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122</xdr:row>
      <xdr:rowOff>0</xdr:rowOff>
    </xdr:from>
    <xdr:ext cx="184731" cy="264560"/>
    <xdr:sp macro="" textlink="">
      <xdr:nvSpPr>
        <xdr:cNvPr id="220" name="CuadroTexto 219">
          <a:extLst>
            <a:ext uri="{FF2B5EF4-FFF2-40B4-BE49-F238E27FC236}">
              <a16:creationId xmlns:a16="http://schemas.microsoft.com/office/drawing/2014/main" id="{B15BD229-1583-442A-AFFD-37DE28571C6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122</xdr:row>
      <xdr:rowOff>0</xdr:rowOff>
    </xdr:from>
    <xdr:ext cx="184731" cy="264560"/>
    <xdr:sp macro="" textlink="">
      <xdr:nvSpPr>
        <xdr:cNvPr id="221" name="CuadroTexto 220">
          <a:extLst>
            <a:ext uri="{FF2B5EF4-FFF2-40B4-BE49-F238E27FC236}">
              <a16:creationId xmlns:a16="http://schemas.microsoft.com/office/drawing/2014/main" id="{9C7C8C5D-5019-4120-AE1E-79EDBC700D4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122</xdr:row>
      <xdr:rowOff>0</xdr:rowOff>
    </xdr:from>
    <xdr:ext cx="184731" cy="264560"/>
    <xdr:sp macro="" textlink="">
      <xdr:nvSpPr>
        <xdr:cNvPr id="222" name="CuadroTexto 221">
          <a:extLst>
            <a:ext uri="{FF2B5EF4-FFF2-40B4-BE49-F238E27FC236}">
              <a16:creationId xmlns:a16="http://schemas.microsoft.com/office/drawing/2014/main" id="{E9FF765E-F33E-4456-BD06-9CC516D61E1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122</xdr:row>
      <xdr:rowOff>0</xdr:rowOff>
    </xdr:from>
    <xdr:ext cx="184731" cy="264560"/>
    <xdr:sp macro="" textlink="">
      <xdr:nvSpPr>
        <xdr:cNvPr id="223" name="CuadroTexto 222">
          <a:extLst>
            <a:ext uri="{FF2B5EF4-FFF2-40B4-BE49-F238E27FC236}">
              <a16:creationId xmlns:a16="http://schemas.microsoft.com/office/drawing/2014/main" id="{A0ADB83A-97CF-4045-B61D-AFCA7547510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123</xdr:row>
      <xdr:rowOff>0</xdr:rowOff>
    </xdr:from>
    <xdr:ext cx="184731" cy="264560"/>
    <xdr:sp macro="" textlink="">
      <xdr:nvSpPr>
        <xdr:cNvPr id="224" name="CuadroTexto 223">
          <a:extLst>
            <a:ext uri="{FF2B5EF4-FFF2-40B4-BE49-F238E27FC236}">
              <a16:creationId xmlns:a16="http://schemas.microsoft.com/office/drawing/2014/main" id="{81A2E429-7658-4ADA-82E8-6B5B8606206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123</xdr:row>
      <xdr:rowOff>0</xdr:rowOff>
    </xdr:from>
    <xdr:ext cx="184731" cy="264560"/>
    <xdr:sp macro="" textlink="">
      <xdr:nvSpPr>
        <xdr:cNvPr id="225" name="CuadroTexto 224">
          <a:extLst>
            <a:ext uri="{FF2B5EF4-FFF2-40B4-BE49-F238E27FC236}">
              <a16:creationId xmlns:a16="http://schemas.microsoft.com/office/drawing/2014/main" id="{3E9B3A3C-3C14-40F3-AF7A-BA6FED24540B}"/>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123</xdr:row>
      <xdr:rowOff>0</xdr:rowOff>
    </xdr:from>
    <xdr:ext cx="184731" cy="264560"/>
    <xdr:sp macro="" textlink="">
      <xdr:nvSpPr>
        <xdr:cNvPr id="226" name="CuadroTexto 225">
          <a:extLst>
            <a:ext uri="{FF2B5EF4-FFF2-40B4-BE49-F238E27FC236}">
              <a16:creationId xmlns:a16="http://schemas.microsoft.com/office/drawing/2014/main" id="{4C43C1F4-26E5-42DB-AB88-3BF95FB4663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123</xdr:row>
      <xdr:rowOff>0</xdr:rowOff>
    </xdr:from>
    <xdr:ext cx="184731" cy="264560"/>
    <xdr:sp macro="" textlink="">
      <xdr:nvSpPr>
        <xdr:cNvPr id="227" name="CuadroTexto 226">
          <a:extLst>
            <a:ext uri="{FF2B5EF4-FFF2-40B4-BE49-F238E27FC236}">
              <a16:creationId xmlns:a16="http://schemas.microsoft.com/office/drawing/2014/main" id="{F04C3938-BC5C-4E73-BD06-B2F9EBF2C30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121</xdr:row>
      <xdr:rowOff>0</xdr:rowOff>
    </xdr:from>
    <xdr:ext cx="184731" cy="264560"/>
    <xdr:sp macro="" textlink="">
      <xdr:nvSpPr>
        <xdr:cNvPr id="228" name="CuadroTexto 227">
          <a:extLst>
            <a:ext uri="{FF2B5EF4-FFF2-40B4-BE49-F238E27FC236}">
              <a16:creationId xmlns:a16="http://schemas.microsoft.com/office/drawing/2014/main" id="{2C11B7EB-101E-4A7B-B033-6BFE6C690E9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121</xdr:row>
      <xdr:rowOff>0</xdr:rowOff>
    </xdr:from>
    <xdr:ext cx="184731" cy="264560"/>
    <xdr:sp macro="" textlink="">
      <xdr:nvSpPr>
        <xdr:cNvPr id="229" name="CuadroTexto 228">
          <a:extLst>
            <a:ext uri="{FF2B5EF4-FFF2-40B4-BE49-F238E27FC236}">
              <a16:creationId xmlns:a16="http://schemas.microsoft.com/office/drawing/2014/main" id="{26148349-299F-42F9-8452-78E4CD167C1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121</xdr:row>
      <xdr:rowOff>0</xdr:rowOff>
    </xdr:from>
    <xdr:ext cx="184731" cy="264560"/>
    <xdr:sp macro="" textlink="">
      <xdr:nvSpPr>
        <xdr:cNvPr id="230" name="CuadroTexto 229">
          <a:extLst>
            <a:ext uri="{FF2B5EF4-FFF2-40B4-BE49-F238E27FC236}">
              <a16:creationId xmlns:a16="http://schemas.microsoft.com/office/drawing/2014/main" id="{A44C0077-34E3-4736-B8DA-E6EA44970F1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121</xdr:row>
      <xdr:rowOff>0</xdr:rowOff>
    </xdr:from>
    <xdr:ext cx="184731" cy="264560"/>
    <xdr:sp macro="" textlink="">
      <xdr:nvSpPr>
        <xdr:cNvPr id="231" name="CuadroTexto 230">
          <a:extLst>
            <a:ext uri="{FF2B5EF4-FFF2-40B4-BE49-F238E27FC236}">
              <a16:creationId xmlns:a16="http://schemas.microsoft.com/office/drawing/2014/main" id="{F6D246AB-1FB9-4A71-AE31-E678C924038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122</xdr:row>
      <xdr:rowOff>0</xdr:rowOff>
    </xdr:from>
    <xdr:ext cx="184731" cy="264560"/>
    <xdr:sp macro="" textlink="">
      <xdr:nvSpPr>
        <xdr:cNvPr id="232" name="CuadroTexto 231">
          <a:extLst>
            <a:ext uri="{FF2B5EF4-FFF2-40B4-BE49-F238E27FC236}">
              <a16:creationId xmlns:a16="http://schemas.microsoft.com/office/drawing/2014/main" id="{6EBC8CEB-E72F-4369-B4C2-4D24F634A1F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122</xdr:row>
      <xdr:rowOff>0</xdr:rowOff>
    </xdr:from>
    <xdr:ext cx="184731" cy="264560"/>
    <xdr:sp macro="" textlink="">
      <xdr:nvSpPr>
        <xdr:cNvPr id="233" name="CuadroTexto 232">
          <a:extLst>
            <a:ext uri="{FF2B5EF4-FFF2-40B4-BE49-F238E27FC236}">
              <a16:creationId xmlns:a16="http://schemas.microsoft.com/office/drawing/2014/main" id="{C2D5F8DF-A9EC-4D2D-ADBC-E569E0E6E05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122</xdr:row>
      <xdr:rowOff>0</xdr:rowOff>
    </xdr:from>
    <xdr:ext cx="184731" cy="264560"/>
    <xdr:sp macro="" textlink="">
      <xdr:nvSpPr>
        <xdr:cNvPr id="234" name="CuadroTexto 233">
          <a:extLst>
            <a:ext uri="{FF2B5EF4-FFF2-40B4-BE49-F238E27FC236}">
              <a16:creationId xmlns:a16="http://schemas.microsoft.com/office/drawing/2014/main" id="{6153EF4E-AE23-48B6-A33E-3FA2E70BBD4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122</xdr:row>
      <xdr:rowOff>0</xdr:rowOff>
    </xdr:from>
    <xdr:ext cx="184731" cy="264560"/>
    <xdr:sp macro="" textlink="">
      <xdr:nvSpPr>
        <xdr:cNvPr id="235" name="CuadroTexto 234">
          <a:extLst>
            <a:ext uri="{FF2B5EF4-FFF2-40B4-BE49-F238E27FC236}">
              <a16:creationId xmlns:a16="http://schemas.microsoft.com/office/drawing/2014/main" id="{04E1D776-B285-4D82-8232-3EDF14FD0F0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123</xdr:row>
      <xdr:rowOff>0</xdr:rowOff>
    </xdr:from>
    <xdr:ext cx="184731" cy="264560"/>
    <xdr:sp macro="" textlink="">
      <xdr:nvSpPr>
        <xdr:cNvPr id="236" name="CuadroTexto 235">
          <a:extLst>
            <a:ext uri="{FF2B5EF4-FFF2-40B4-BE49-F238E27FC236}">
              <a16:creationId xmlns:a16="http://schemas.microsoft.com/office/drawing/2014/main" id="{BE1C8C6E-CACF-4179-BABD-C92388BBCBD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123</xdr:row>
      <xdr:rowOff>0</xdr:rowOff>
    </xdr:from>
    <xdr:ext cx="184731" cy="264560"/>
    <xdr:sp macro="" textlink="">
      <xdr:nvSpPr>
        <xdr:cNvPr id="237" name="CuadroTexto 236">
          <a:extLst>
            <a:ext uri="{FF2B5EF4-FFF2-40B4-BE49-F238E27FC236}">
              <a16:creationId xmlns:a16="http://schemas.microsoft.com/office/drawing/2014/main" id="{71F0DFA4-DE13-404E-9079-FEEAB029E05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123</xdr:row>
      <xdr:rowOff>0</xdr:rowOff>
    </xdr:from>
    <xdr:ext cx="184731" cy="264560"/>
    <xdr:sp macro="" textlink="">
      <xdr:nvSpPr>
        <xdr:cNvPr id="238" name="CuadroTexto 237">
          <a:extLst>
            <a:ext uri="{FF2B5EF4-FFF2-40B4-BE49-F238E27FC236}">
              <a16:creationId xmlns:a16="http://schemas.microsoft.com/office/drawing/2014/main" id="{E11ADB7C-F691-4D4F-A774-0C18322F64E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123</xdr:row>
      <xdr:rowOff>0</xdr:rowOff>
    </xdr:from>
    <xdr:ext cx="184731" cy="264560"/>
    <xdr:sp macro="" textlink="">
      <xdr:nvSpPr>
        <xdr:cNvPr id="239" name="CuadroTexto 238">
          <a:extLst>
            <a:ext uri="{FF2B5EF4-FFF2-40B4-BE49-F238E27FC236}">
              <a16:creationId xmlns:a16="http://schemas.microsoft.com/office/drawing/2014/main" id="{3CB76863-13A1-4A6F-9F48-7E11DB98C4CB}"/>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124</xdr:row>
      <xdr:rowOff>0</xdr:rowOff>
    </xdr:from>
    <xdr:ext cx="184731" cy="264560"/>
    <xdr:sp macro="" textlink="">
      <xdr:nvSpPr>
        <xdr:cNvPr id="240" name="CuadroTexto 239">
          <a:extLst>
            <a:ext uri="{FF2B5EF4-FFF2-40B4-BE49-F238E27FC236}">
              <a16:creationId xmlns:a16="http://schemas.microsoft.com/office/drawing/2014/main" id="{21B768F1-C354-4F1B-9537-5847176CAD1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124</xdr:row>
      <xdr:rowOff>0</xdr:rowOff>
    </xdr:from>
    <xdr:ext cx="184731" cy="264560"/>
    <xdr:sp macro="" textlink="">
      <xdr:nvSpPr>
        <xdr:cNvPr id="241" name="CuadroTexto 240">
          <a:extLst>
            <a:ext uri="{FF2B5EF4-FFF2-40B4-BE49-F238E27FC236}">
              <a16:creationId xmlns:a16="http://schemas.microsoft.com/office/drawing/2014/main" id="{EFBFF800-DE07-47EF-A365-AD1A5B3D09E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124</xdr:row>
      <xdr:rowOff>0</xdr:rowOff>
    </xdr:from>
    <xdr:ext cx="184731" cy="264560"/>
    <xdr:sp macro="" textlink="">
      <xdr:nvSpPr>
        <xdr:cNvPr id="242" name="CuadroTexto 241">
          <a:extLst>
            <a:ext uri="{FF2B5EF4-FFF2-40B4-BE49-F238E27FC236}">
              <a16:creationId xmlns:a16="http://schemas.microsoft.com/office/drawing/2014/main" id="{F2C00BC1-6504-4AB8-8D9D-DDA1A9CC43D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124</xdr:row>
      <xdr:rowOff>0</xdr:rowOff>
    </xdr:from>
    <xdr:ext cx="184731" cy="264560"/>
    <xdr:sp macro="" textlink="">
      <xdr:nvSpPr>
        <xdr:cNvPr id="243" name="CuadroTexto 242">
          <a:extLst>
            <a:ext uri="{FF2B5EF4-FFF2-40B4-BE49-F238E27FC236}">
              <a16:creationId xmlns:a16="http://schemas.microsoft.com/office/drawing/2014/main" id="{FD35FCB4-1D43-40BE-8833-FC7751374EE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122</xdr:row>
      <xdr:rowOff>0</xdr:rowOff>
    </xdr:from>
    <xdr:ext cx="184731" cy="264560"/>
    <xdr:sp macro="" textlink="">
      <xdr:nvSpPr>
        <xdr:cNvPr id="244" name="CuadroTexto 243">
          <a:extLst>
            <a:ext uri="{FF2B5EF4-FFF2-40B4-BE49-F238E27FC236}">
              <a16:creationId xmlns:a16="http://schemas.microsoft.com/office/drawing/2014/main" id="{580631BB-8A9F-45F6-A9B4-C089B4E0775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122</xdr:row>
      <xdr:rowOff>0</xdr:rowOff>
    </xdr:from>
    <xdr:ext cx="184731" cy="264560"/>
    <xdr:sp macro="" textlink="">
      <xdr:nvSpPr>
        <xdr:cNvPr id="245" name="CuadroTexto 244">
          <a:extLst>
            <a:ext uri="{FF2B5EF4-FFF2-40B4-BE49-F238E27FC236}">
              <a16:creationId xmlns:a16="http://schemas.microsoft.com/office/drawing/2014/main" id="{C0950119-BB3A-4D94-A8CB-D55573A4A87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122</xdr:row>
      <xdr:rowOff>0</xdr:rowOff>
    </xdr:from>
    <xdr:ext cx="184731" cy="264560"/>
    <xdr:sp macro="" textlink="">
      <xdr:nvSpPr>
        <xdr:cNvPr id="246" name="CuadroTexto 245">
          <a:extLst>
            <a:ext uri="{FF2B5EF4-FFF2-40B4-BE49-F238E27FC236}">
              <a16:creationId xmlns:a16="http://schemas.microsoft.com/office/drawing/2014/main" id="{8ACC9F07-C446-4EEC-9728-6492846BB5E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122</xdr:row>
      <xdr:rowOff>0</xdr:rowOff>
    </xdr:from>
    <xdr:ext cx="184731" cy="264560"/>
    <xdr:sp macro="" textlink="">
      <xdr:nvSpPr>
        <xdr:cNvPr id="247" name="CuadroTexto 246">
          <a:extLst>
            <a:ext uri="{FF2B5EF4-FFF2-40B4-BE49-F238E27FC236}">
              <a16:creationId xmlns:a16="http://schemas.microsoft.com/office/drawing/2014/main" id="{90DB201E-69DD-4F25-90D6-5BCFD891215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123</xdr:row>
      <xdr:rowOff>0</xdr:rowOff>
    </xdr:from>
    <xdr:ext cx="184731" cy="264560"/>
    <xdr:sp macro="" textlink="">
      <xdr:nvSpPr>
        <xdr:cNvPr id="248" name="CuadroTexto 247">
          <a:extLst>
            <a:ext uri="{FF2B5EF4-FFF2-40B4-BE49-F238E27FC236}">
              <a16:creationId xmlns:a16="http://schemas.microsoft.com/office/drawing/2014/main" id="{55D28EB4-0171-4327-9111-BB149B1B0ED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123</xdr:row>
      <xdr:rowOff>0</xdr:rowOff>
    </xdr:from>
    <xdr:ext cx="184731" cy="264560"/>
    <xdr:sp macro="" textlink="">
      <xdr:nvSpPr>
        <xdr:cNvPr id="249" name="CuadroTexto 248">
          <a:extLst>
            <a:ext uri="{FF2B5EF4-FFF2-40B4-BE49-F238E27FC236}">
              <a16:creationId xmlns:a16="http://schemas.microsoft.com/office/drawing/2014/main" id="{C4AF0825-40E8-47D9-84F1-B956E0B0DC7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123</xdr:row>
      <xdr:rowOff>0</xdr:rowOff>
    </xdr:from>
    <xdr:ext cx="184731" cy="264560"/>
    <xdr:sp macro="" textlink="">
      <xdr:nvSpPr>
        <xdr:cNvPr id="250" name="CuadroTexto 249">
          <a:extLst>
            <a:ext uri="{FF2B5EF4-FFF2-40B4-BE49-F238E27FC236}">
              <a16:creationId xmlns:a16="http://schemas.microsoft.com/office/drawing/2014/main" id="{7B53F677-28C4-470A-A260-E156519FE78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123</xdr:row>
      <xdr:rowOff>0</xdr:rowOff>
    </xdr:from>
    <xdr:ext cx="184731" cy="264560"/>
    <xdr:sp macro="" textlink="">
      <xdr:nvSpPr>
        <xdr:cNvPr id="251" name="CuadroTexto 250">
          <a:extLst>
            <a:ext uri="{FF2B5EF4-FFF2-40B4-BE49-F238E27FC236}">
              <a16:creationId xmlns:a16="http://schemas.microsoft.com/office/drawing/2014/main" id="{8C527C7A-A565-4978-84D9-AA05A05C1FE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124</xdr:row>
      <xdr:rowOff>0</xdr:rowOff>
    </xdr:from>
    <xdr:ext cx="184731" cy="264560"/>
    <xdr:sp macro="" textlink="">
      <xdr:nvSpPr>
        <xdr:cNvPr id="252" name="CuadroTexto 251">
          <a:extLst>
            <a:ext uri="{FF2B5EF4-FFF2-40B4-BE49-F238E27FC236}">
              <a16:creationId xmlns:a16="http://schemas.microsoft.com/office/drawing/2014/main" id="{804CB677-E0A3-4531-BC28-AAA28034B75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124</xdr:row>
      <xdr:rowOff>0</xdr:rowOff>
    </xdr:from>
    <xdr:ext cx="184731" cy="264560"/>
    <xdr:sp macro="" textlink="">
      <xdr:nvSpPr>
        <xdr:cNvPr id="253" name="CuadroTexto 252">
          <a:extLst>
            <a:ext uri="{FF2B5EF4-FFF2-40B4-BE49-F238E27FC236}">
              <a16:creationId xmlns:a16="http://schemas.microsoft.com/office/drawing/2014/main" id="{E9DDD4B9-B801-4666-8F44-A75B4798B4D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124</xdr:row>
      <xdr:rowOff>0</xdr:rowOff>
    </xdr:from>
    <xdr:ext cx="184731" cy="264560"/>
    <xdr:sp macro="" textlink="">
      <xdr:nvSpPr>
        <xdr:cNvPr id="254" name="CuadroTexto 253">
          <a:extLst>
            <a:ext uri="{FF2B5EF4-FFF2-40B4-BE49-F238E27FC236}">
              <a16:creationId xmlns:a16="http://schemas.microsoft.com/office/drawing/2014/main" id="{82962E25-A87B-4089-90CE-77F75AAAFDF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124</xdr:row>
      <xdr:rowOff>0</xdr:rowOff>
    </xdr:from>
    <xdr:ext cx="184731" cy="264560"/>
    <xdr:sp macro="" textlink="">
      <xdr:nvSpPr>
        <xdr:cNvPr id="255" name="CuadroTexto 254">
          <a:extLst>
            <a:ext uri="{FF2B5EF4-FFF2-40B4-BE49-F238E27FC236}">
              <a16:creationId xmlns:a16="http://schemas.microsoft.com/office/drawing/2014/main" id="{17FBC69B-3A5B-422C-8C72-C8AFEBE9359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125</xdr:row>
      <xdr:rowOff>0</xdr:rowOff>
    </xdr:from>
    <xdr:ext cx="184731" cy="264560"/>
    <xdr:sp macro="" textlink="">
      <xdr:nvSpPr>
        <xdr:cNvPr id="256" name="CuadroTexto 255">
          <a:extLst>
            <a:ext uri="{FF2B5EF4-FFF2-40B4-BE49-F238E27FC236}">
              <a16:creationId xmlns:a16="http://schemas.microsoft.com/office/drawing/2014/main" id="{D7B13377-1B5A-4E43-8ECA-ECAD96264D1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125</xdr:row>
      <xdr:rowOff>0</xdr:rowOff>
    </xdr:from>
    <xdr:ext cx="184731" cy="264560"/>
    <xdr:sp macro="" textlink="">
      <xdr:nvSpPr>
        <xdr:cNvPr id="257" name="CuadroTexto 256">
          <a:extLst>
            <a:ext uri="{FF2B5EF4-FFF2-40B4-BE49-F238E27FC236}">
              <a16:creationId xmlns:a16="http://schemas.microsoft.com/office/drawing/2014/main" id="{CFBF866D-FC33-4D26-B9F4-B5D89BBE327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125</xdr:row>
      <xdr:rowOff>0</xdr:rowOff>
    </xdr:from>
    <xdr:ext cx="184731" cy="264560"/>
    <xdr:sp macro="" textlink="">
      <xdr:nvSpPr>
        <xdr:cNvPr id="258" name="CuadroTexto 257">
          <a:extLst>
            <a:ext uri="{FF2B5EF4-FFF2-40B4-BE49-F238E27FC236}">
              <a16:creationId xmlns:a16="http://schemas.microsoft.com/office/drawing/2014/main" id="{76A18609-92F8-4496-B1FA-38B12F1CF95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125</xdr:row>
      <xdr:rowOff>0</xdr:rowOff>
    </xdr:from>
    <xdr:ext cx="184731" cy="264560"/>
    <xdr:sp macro="" textlink="">
      <xdr:nvSpPr>
        <xdr:cNvPr id="259" name="CuadroTexto 258">
          <a:extLst>
            <a:ext uri="{FF2B5EF4-FFF2-40B4-BE49-F238E27FC236}">
              <a16:creationId xmlns:a16="http://schemas.microsoft.com/office/drawing/2014/main" id="{4CA7A4A5-558C-402F-B16C-6C077132BF3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123</xdr:row>
      <xdr:rowOff>0</xdr:rowOff>
    </xdr:from>
    <xdr:ext cx="184731" cy="264560"/>
    <xdr:sp macro="" textlink="">
      <xdr:nvSpPr>
        <xdr:cNvPr id="260" name="CuadroTexto 259">
          <a:extLst>
            <a:ext uri="{FF2B5EF4-FFF2-40B4-BE49-F238E27FC236}">
              <a16:creationId xmlns:a16="http://schemas.microsoft.com/office/drawing/2014/main" id="{5A690D47-D881-4453-B9A7-BA1C1932EFC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123</xdr:row>
      <xdr:rowOff>0</xdr:rowOff>
    </xdr:from>
    <xdr:ext cx="184731" cy="264560"/>
    <xdr:sp macro="" textlink="">
      <xdr:nvSpPr>
        <xdr:cNvPr id="261" name="CuadroTexto 260">
          <a:extLst>
            <a:ext uri="{FF2B5EF4-FFF2-40B4-BE49-F238E27FC236}">
              <a16:creationId xmlns:a16="http://schemas.microsoft.com/office/drawing/2014/main" id="{197F39EA-46DB-4EA7-A2B6-04E8B54E2AD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123</xdr:row>
      <xdr:rowOff>0</xdr:rowOff>
    </xdr:from>
    <xdr:ext cx="184731" cy="264560"/>
    <xdr:sp macro="" textlink="">
      <xdr:nvSpPr>
        <xdr:cNvPr id="262" name="CuadroTexto 261">
          <a:extLst>
            <a:ext uri="{FF2B5EF4-FFF2-40B4-BE49-F238E27FC236}">
              <a16:creationId xmlns:a16="http://schemas.microsoft.com/office/drawing/2014/main" id="{BB1E0C83-F4D6-4E5D-9A4D-05F3AEDFFB7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123</xdr:row>
      <xdr:rowOff>0</xdr:rowOff>
    </xdr:from>
    <xdr:ext cx="184731" cy="264560"/>
    <xdr:sp macro="" textlink="">
      <xdr:nvSpPr>
        <xdr:cNvPr id="263" name="CuadroTexto 262">
          <a:extLst>
            <a:ext uri="{FF2B5EF4-FFF2-40B4-BE49-F238E27FC236}">
              <a16:creationId xmlns:a16="http://schemas.microsoft.com/office/drawing/2014/main" id="{AE4467DC-2CC6-4C19-9286-24A088A473D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124</xdr:row>
      <xdr:rowOff>0</xdr:rowOff>
    </xdr:from>
    <xdr:ext cx="184731" cy="264560"/>
    <xdr:sp macro="" textlink="">
      <xdr:nvSpPr>
        <xdr:cNvPr id="264" name="CuadroTexto 263">
          <a:extLst>
            <a:ext uri="{FF2B5EF4-FFF2-40B4-BE49-F238E27FC236}">
              <a16:creationId xmlns:a16="http://schemas.microsoft.com/office/drawing/2014/main" id="{08973D59-C47D-43DE-9555-B6AA1B980E7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124</xdr:row>
      <xdr:rowOff>0</xdr:rowOff>
    </xdr:from>
    <xdr:ext cx="184731" cy="264560"/>
    <xdr:sp macro="" textlink="">
      <xdr:nvSpPr>
        <xdr:cNvPr id="265" name="CuadroTexto 264">
          <a:extLst>
            <a:ext uri="{FF2B5EF4-FFF2-40B4-BE49-F238E27FC236}">
              <a16:creationId xmlns:a16="http://schemas.microsoft.com/office/drawing/2014/main" id="{238839B0-FC8A-46C1-8226-016A929AFB3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124</xdr:row>
      <xdr:rowOff>0</xdr:rowOff>
    </xdr:from>
    <xdr:ext cx="184731" cy="264560"/>
    <xdr:sp macro="" textlink="">
      <xdr:nvSpPr>
        <xdr:cNvPr id="266" name="CuadroTexto 265">
          <a:extLst>
            <a:ext uri="{FF2B5EF4-FFF2-40B4-BE49-F238E27FC236}">
              <a16:creationId xmlns:a16="http://schemas.microsoft.com/office/drawing/2014/main" id="{DACF7BCB-8DA3-4121-8000-1D52CB55C2F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124</xdr:row>
      <xdr:rowOff>0</xdr:rowOff>
    </xdr:from>
    <xdr:ext cx="184731" cy="264560"/>
    <xdr:sp macro="" textlink="">
      <xdr:nvSpPr>
        <xdr:cNvPr id="267" name="CuadroTexto 266">
          <a:extLst>
            <a:ext uri="{FF2B5EF4-FFF2-40B4-BE49-F238E27FC236}">
              <a16:creationId xmlns:a16="http://schemas.microsoft.com/office/drawing/2014/main" id="{F24171ED-33AF-4CA1-8EE4-E70939A7F8CB}"/>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125</xdr:row>
      <xdr:rowOff>0</xdr:rowOff>
    </xdr:from>
    <xdr:ext cx="184731" cy="264560"/>
    <xdr:sp macro="" textlink="">
      <xdr:nvSpPr>
        <xdr:cNvPr id="268" name="CuadroTexto 267">
          <a:extLst>
            <a:ext uri="{FF2B5EF4-FFF2-40B4-BE49-F238E27FC236}">
              <a16:creationId xmlns:a16="http://schemas.microsoft.com/office/drawing/2014/main" id="{21072F27-5278-4770-8BDA-BE97ECCCE93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125</xdr:row>
      <xdr:rowOff>0</xdr:rowOff>
    </xdr:from>
    <xdr:ext cx="184731" cy="264560"/>
    <xdr:sp macro="" textlink="">
      <xdr:nvSpPr>
        <xdr:cNvPr id="269" name="CuadroTexto 268">
          <a:extLst>
            <a:ext uri="{FF2B5EF4-FFF2-40B4-BE49-F238E27FC236}">
              <a16:creationId xmlns:a16="http://schemas.microsoft.com/office/drawing/2014/main" id="{459325E8-F192-4803-8AE5-E36D35CBFC5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125</xdr:row>
      <xdr:rowOff>0</xdr:rowOff>
    </xdr:from>
    <xdr:ext cx="184731" cy="264560"/>
    <xdr:sp macro="" textlink="">
      <xdr:nvSpPr>
        <xdr:cNvPr id="270" name="CuadroTexto 269">
          <a:extLst>
            <a:ext uri="{FF2B5EF4-FFF2-40B4-BE49-F238E27FC236}">
              <a16:creationId xmlns:a16="http://schemas.microsoft.com/office/drawing/2014/main" id="{3CEB4FA5-91FD-44DB-908C-67BB82E8244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125</xdr:row>
      <xdr:rowOff>0</xdr:rowOff>
    </xdr:from>
    <xdr:ext cx="184731" cy="264560"/>
    <xdr:sp macro="" textlink="">
      <xdr:nvSpPr>
        <xdr:cNvPr id="271" name="CuadroTexto 270">
          <a:extLst>
            <a:ext uri="{FF2B5EF4-FFF2-40B4-BE49-F238E27FC236}">
              <a16:creationId xmlns:a16="http://schemas.microsoft.com/office/drawing/2014/main" id="{AA960EF3-AE70-4360-8226-7B124DC2C927}"/>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126</xdr:row>
      <xdr:rowOff>0</xdr:rowOff>
    </xdr:from>
    <xdr:ext cx="184731" cy="264560"/>
    <xdr:sp macro="" textlink="">
      <xdr:nvSpPr>
        <xdr:cNvPr id="272" name="CuadroTexto 271">
          <a:extLst>
            <a:ext uri="{FF2B5EF4-FFF2-40B4-BE49-F238E27FC236}">
              <a16:creationId xmlns:a16="http://schemas.microsoft.com/office/drawing/2014/main" id="{F148EEC5-9944-4F00-BBFF-1412C27C432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126</xdr:row>
      <xdr:rowOff>0</xdr:rowOff>
    </xdr:from>
    <xdr:ext cx="184731" cy="264560"/>
    <xdr:sp macro="" textlink="">
      <xdr:nvSpPr>
        <xdr:cNvPr id="273" name="CuadroTexto 272">
          <a:extLst>
            <a:ext uri="{FF2B5EF4-FFF2-40B4-BE49-F238E27FC236}">
              <a16:creationId xmlns:a16="http://schemas.microsoft.com/office/drawing/2014/main" id="{517B0247-4D60-41CD-9A52-33B1DB6CFA4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126</xdr:row>
      <xdr:rowOff>0</xdr:rowOff>
    </xdr:from>
    <xdr:ext cx="184731" cy="264560"/>
    <xdr:sp macro="" textlink="">
      <xdr:nvSpPr>
        <xdr:cNvPr id="274" name="CuadroTexto 273">
          <a:extLst>
            <a:ext uri="{FF2B5EF4-FFF2-40B4-BE49-F238E27FC236}">
              <a16:creationId xmlns:a16="http://schemas.microsoft.com/office/drawing/2014/main" id="{B5C3DFB6-19B0-4D9D-B9F3-01F05E85D957}"/>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126</xdr:row>
      <xdr:rowOff>0</xdr:rowOff>
    </xdr:from>
    <xdr:ext cx="184731" cy="264560"/>
    <xdr:sp macro="" textlink="">
      <xdr:nvSpPr>
        <xdr:cNvPr id="275" name="CuadroTexto 274">
          <a:extLst>
            <a:ext uri="{FF2B5EF4-FFF2-40B4-BE49-F238E27FC236}">
              <a16:creationId xmlns:a16="http://schemas.microsoft.com/office/drawing/2014/main" id="{F273DDBA-96A3-4549-8247-69B3524BA2FA}"/>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124</xdr:row>
      <xdr:rowOff>0</xdr:rowOff>
    </xdr:from>
    <xdr:ext cx="184731" cy="264560"/>
    <xdr:sp macro="" textlink="">
      <xdr:nvSpPr>
        <xdr:cNvPr id="276" name="CuadroTexto 275">
          <a:extLst>
            <a:ext uri="{FF2B5EF4-FFF2-40B4-BE49-F238E27FC236}">
              <a16:creationId xmlns:a16="http://schemas.microsoft.com/office/drawing/2014/main" id="{9778096A-BFD8-45FB-90E3-916ECA22B74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124</xdr:row>
      <xdr:rowOff>0</xdr:rowOff>
    </xdr:from>
    <xdr:ext cx="184731" cy="264560"/>
    <xdr:sp macro="" textlink="">
      <xdr:nvSpPr>
        <xdr:cNvPr id="277" name="CuadroTexto 276">
          <a:extLst>
            <a:ext uri="{FF2B5EF4-FFF2-40B4-BE49-F238E27FC236}">
              <a16:creationId xmlns:a16="http://schemas.microsoft.com/office/drawing/2014/main" id="{B79E8CF1-1C07-4918-A8F3-29E43343166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124</xdr:row>
      <xdr:rowOff>0</xdr:rowOff>
    </xdr:from>
    <xdr:ext cx="184731" cy="264560"/>
    <xdr:sp macro="" textlink="">
      <xdr:nvSpPr>
        <xdr:cNvPr id="278" name="CuadroTexto 277">
          <a:extLst>
            <a:ext uri="{FF2B5EF4-FFF2-40B4-BE49-F238E27FC236}">
              <a16:creationId xmlns:a16="http://schemas.microsoft.com/office/drawing/2014/main" id="{A88C1682-A7AA-4479-9B83-4A52FEECA3B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124</xdr:row>
      <xdr:rowOff>0</xdr:rowOff>
    </xdr:from>
    <xdr:ext cx="184731" cy="264560"/>
    <xdr:sp macro="" textlink="">
      <xdr:nvSpPr>
        <xdr:cNvPr id="279" name="CuadroTexto 278">
          <a:extLst>
            <a:ext uri="{FF2B5EF4-FFF2-40B4-BE49-F238E27FC236}">
              <a16:creationId xmlns:a16="http://schemas.microsoft.com/office/drawing/2014/main" id="{28AFCB69-D770-4732-8049-736444C7A62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125</xdr:row>
      <xdr:rowOff>0</xdr:rowOff>
    </xdr:from>
    <xdr:ext cx="184731" cy="264560"/>
    <xdr:sp macro="" textlink="">
      <xdr:nvSpPr>
        <xdr:cNvPr id="280" name="CuadroTexto 279">
          <a:extLst>
            <a:ext uri="{FF2B5EF4-FFF2-40B4-BE49-F238E27FC236}">
              <a16:creationId xmlns:a16="http://schemas.microsoft.com/office/drawing/2014/main" id="{922DDBA6-8B85-417C-829C-5A426A9DC6A7}"/>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125</xdr:row>
      <xdr:rowOff>0</xdr:rowOff>
    </xdr:from>
    <xdr:ext cx="184731" cy="264560"/>
    <xdr:sp macro="" textlink="">
      <xdr:nvSpPr>
        <xdr:cNvPr id="281" name="CuadroTexto 280">
          <a:extLst>
            <a:ext uri="{FF2B5EF4-FFF2-40B4-BE49-F238E27FC236}">
              <a16:creationId xmlns:a16="http://schemas.microsoft.com/office/drawing/2014/main" id="{08BCA103-A67C-4565-B93E-61C4D0A24A1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125</xdr:row>
      <xdr:rowOff>0</xdr:rowOff>
    </xdr:from>
    <xdr:ext cx="184731" cy="264560"/>
    <xdr:sp macro="" textlink="">
      <xdr:nvSpPr>
        <xdr:cNvPr id="282" name="CuadroTexto 281">
          <a:extLst>
            <a:ext uri="{FF2B5EF4-FFF2-40B4-BE49-F238E27FC236}">
              <a16:creationId xmlns:a16="http://schemas.microsoft.com/office/drawing/2014/main" id="{2DE8D33F-CBB2-4395-8E9A-E3B36EA927B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125</xdr:row>
      <xdr:rowOff>0</xdr:rowOff>
    </xdr:from>
    <xdr:ext cx="184731" cy="264560"/>
    <xdr:sp macro="" textlink="">
      <xdr:nvSpPr>
        <xdr:cNvPr id="283" name="CuadroTexto 282">
          <a:extLst>
            <a:ext uri="{FF2B5EF4-FFF2-40B4-BE49-F238E27FC236}">
              <a16:creationId xmlns:a16="http://schemas.microsoft.com/office/drawing/2014/main" id="{0E91FF7C-244F-4380-9C59-88D64F10F12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126</xdr:row>
      <xdr:rowOff>0</xdr:rowOff>
    </xdr:from>
    <xdr:ext cx="184731" cy="264560"/>
    <xdr:sp macro="" textlink="">
      <xdr:nvSpPr>
        <xdr:cNvPr id="284" name="CuadroTexto 283">
          <a:extLst>
            <a:ext uri="{FF2B5EF4-FFF2-40B4-BE49-F238E27FC236}">
              <a16:creationId xmlns:a16="http://schemas.microsoft.com/office/drawing/2014/main" id="{DD04198E-6987-4CBA-9D64-8B40E8518BA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126</xdr:row>
      <xdr:rowOff>0</xdr:rowOff>
    </xdr:from>
    <xdr:ext cx="184731" cy="264560"/>
    <xdr:sp macro="" textlink="">
      <xdr:nvSpPr>
        <xdr:cNvPr id="285" name="CuadroTexto 284">
          <a:extLst>
            <a:ext uri="{FF2B5EF4-FFF2-40B4-BE49-F238E27FC236}">
              <a16:creationId xmlns:a16="http://schemas.microsoft.com/office/drawing/2014/main" id="{AEFA8A9B-79E8-4003-871C-AE8918922F8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126</xdr:row>
      <xdr:rowOff>0</xdr:rowOff>
    </xdr:from>
    <xdr:ext cx="184731" cy="264560"/>
    <xdr:sp macro="" textlink="">
      <xdr:nvSpPr>
        <xdr:cNvPr id="286" name="CuadroTexto 285">
          <a:extLst>
            <a:ext uri="{FF2B5EF4-FFF2-40B4-BE49-F238E27FC236}">
              <a16:creationId xmlns:a16="http://schemas.microsoft.com/office/drawing/2014/main" id="{5BFBC9DF-83E3-49E8-AA04-5A771181507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126</xdr:row>
      <xdr:rowOff>0</xdr:rowOff>
    </xdr:from>
    <xdr:ext cx="184731" cy="264560"/>
    <xdr:sp macro="" textlink="">
      <xdr:nvSpPr>
        <xdr:cNvPr id="287" name="CuadroTexto 286">
          <a:extLst>
            <a:ext uri="{FF2B5EF4-FFF2-40B4-BE49-F238E27FC236}">
              <a16:creationId xmlns:a16="http://schemas.microsoft.com/office/drawing/2014/main" id="{342603CC-F081-4DC6-A026-37A8557899D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127</xdr:row>
      <xdr:rowOff>0</xdr:rowOff>
    </xdr:from>
    <xdr:ext cx="184731" cy="264560"/>
    <xdr:sp macro="" textlink="">
      <xdr:nvSpPr>
        <xdr:cNvPr id="288" name="CuadroTexto 287">
          <a:extLst>
            <a:ext uri="{FF2B5EF4-FFF2-40B4-BE49-F238E27FC236}">
              <a16:creationId xmlns:a16="http://schemas.microsoft.com/office/drawing/2014/main" id="{58D95291-C222-42E3-B76A-2B3A57B47E0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127</xdr:row>
      <xdr:rowOff>0</xdr:rowOff>
    </xdr:from>
    <xdr:ext cx="184731" cy="264560"/>
    <xdr:sp macro="" textlink="">
      <xdr:nvSpPr>
        <xdr:cNvPr id="289" name="CuadroTexto 288">
          <a:extLst>
            <a:ext uri="{FF2B5EF4-FFF2-40B4-BE49-F238E27FC236}">
              <a16:creationId xmlns:a16="http://schemas.microsoft.com/office/drawing/2014/main" id="{3F318832-1781-42E6-8537-89C66A510CB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127</xdr:row>
      <xdr:rowOff>0</xdr:rowOff>
    </xdr:from>
    <xdr:ext cx="184731" cy="264560"/>
    <xdr:sp macro="" textlink="">
      <xdr:nvSpPr>
        <xdr:cNvPr id="290" name="CuadroTexto 289">
          <a:extLst>
            <a:ext uri="{FF2B5EF4-FFF2-40B4-BE49-F238E27FC236}">
              <a16:creationId xmlns:a16="http://schemas.microsoft.com/office/drawing/2014/main" id="{E0074B73-E569-4E84-BFAB-702F1D6B892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127</xdr:row>
      <xdr:rowOff>0</xdr:rowOff>
    </xdr:from>
    <xdr:ext cx="184731" cy="264560"/>
    <xdr:sp macro="" textlink="">
      <xdr:nvSpPr>
        <xdr:cNvPr id="291" name="CuadroTexto 290">
          <a:extLst>
            <a:ext uri="{FF2B5EF4-FFF2-40B4-BE49-F238E27FC236}">
              <a16:creationId xmlns:a16="http://schemas.microsoft.com/office/drawing/2014/main" id="{5188F1BE-9EE3-4D38-B3EC-6C0A2C3C4FE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178</xdr:row>
      <xdr:rowOff>0</xdr:rowOff>
    </xdr:from>
    <xdr:ext cx="184731" cy="264560"/>
    <xdr:sp macro="" textlink="">
      <xdr:nvSpPr>
        <xdr:cNvPr id="292" name="CuadroTexto 291">
          <a:extLst>
            <a:ext uri="{FF2B5EF4-FFF2-40B4-BE49-F238E27FC236}">
              <a16:creationId xmlns:a16="http://schemas.microsoft.com/office/drawing/2014/main" id="{910C665A-6307-417E-9DF9-D531F389354C}"/>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178</xdr:row>
      <xdr:rowOff>0</xdr:rowOff>
    </xdr:from>
    <xdr:ext cx="184731" cy="264560"/>
    <xdr:sp macro="" textlink="">
      <xdr:nvSpPr>
        <xdr:cNvPr id="293" name="CuadroTexto 292">
          <a:extLst>
            <a:ext uri="{FF2B5EF4-FFF2-40B4-BE49-F238E27FC236}">
              <a16:creationId xmlns:a16="http://schemas.microsoft.com/office/drawing/2014/main" id="{EDFC050C-81FC-4EE5-A335-837B835A000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178</xdr:row>
      <xdr:rowOff>0</xdr:rowOff>
    </xdr:from>
    <xdr:ext cx="184731" cy="264560"/>
    <xdr:sp macro="" textlink="">
      <xdr:nvSpPr>
        <xdr:cNvPr id="294" name="CuadroTexto 293">
          <a:extLst>
            <a:ext uri="{FF2B5EF4-FFF2-40B4-BE49-F238E27FC236}">
              <a16:creationId xmlns:a16="http://schemas.microsoft.com/office/drawing/2014/main" id="{75DCBDEA-4A4D-43FA-A7B9-C0444BD6F76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178</xdr:row>
      <xdr:rowOff>0</xdr:rowOff>
    </xdr:from>
    <xdr:ext cx="184731" cy="264560"/>
    <xdr:sp macro="" textlink="">
      <xdr:nvSpPr>
        <xdr:cNvPr id="295" name="CuadroTexto 294">
          <a:extLst>
            <a:ext uri="{FF2B5EF4-FFF2-40B4-BE49-F238E27FC236}">
              <a16:creationId xmlns:a16="http://schemas.microsoft.com/office/drawing/2014/main" id="{008829A2-585C-4863-A104-B00F5AF0F47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179</xdr:row>
      <xdr:rowOff>0</xdr:rowOff>
    </xdr:from>
    <xdr:ext cx="184731" cy="264560"/>
    <xdr:sp macro="" textlink="">
      <xdr:nvSpPr>
        <xdr:cNvPr id="296" name="CuadroTexto 295">
          <a:extLst>
            <a:ext uri="{FF2B5EF4-FFF2-40B4-BE49-F238E27FC236}">
              <a16:creationId xmlns:a16="http://schemas.microsoft.com/office/drawing/2014/main" id="{D82D11E7-ABCB-405E-8867-E3175F236D1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179</xdr:row>
      <xdr:rowOff>0</xdr:rowOff>
    </xdr:from>
    <xdr:ext cx="184731" cy="264560"/>
    <xdr:sp macro="" textlink="">
      <xdr:nvSpPr>
        <xdr:cNvPr id="297" name="CuadroTexto 296">
          <a:extLst>
            <a:ext uri="{FF2B5EF4-FFF2-40B4-BE49-F238E27FC236}">
              <a16:creationId xmlns:a16="http://schemas.microsoft.com/office/drawing/2014/main" id="{BFE5AA4E-569B-4B93-BE6A-C04887DFE99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179</xdr:row>
      <xdr:rowOff>0</xdr:rowOff>
    </xdr:from>
    <xdr:ext cx="184731" cy="264560"/>
    <xdr:sp macro="" textlink="">
      <xdr:nvSpPr>
        <xdr:cNvPr id="298" name="CuadroTexto 297">
          <a:extLst>
            <a:ext uri="{FF2B5EF4-FFF2-40B4-BE49-F238E27FC236}">
              <a16:creationId xmlns:a16="http://schemas.microsoft.com/office/drawing/2014/main" id="{E686FD4D-C349-486D-992A-9D375587115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179</xdr:row>
      <xdr:rowOff>0</xdr:rowOff>
    </xdr:from>
    <xdr:ext cx="184731" cy="264560"/>
    <xdr:sp macro="" textlink="">
      <xdr:nvSpPr>
        <xdr:cNvPr id="299" name="CuadroTexto 298">
          <a:extLst>
            <a:ext uri="{FF2B5EF4-FFF2-40B4-BE49-F238E27FC236}">
              <a16:creationId xmlns:a16="http://schemas.microsoft.com/office/drawing/2014/main" id="{BB563ED4-90BD-4F21-B7A6-10482B27D77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180</xdr:row>
      <xdr:rowOff>0</xdr:rowOff>
    </xdr:from>
    <xdr:ext cx="184731" cy="264560"/>
    <xdr:sp macro="" textlink="">
      <xdr:nvSpPr>
        <xdr:cNvPr id="300" name="CuadroTexto 299">
          <a:extLst>
            <a:ext uri="{FF2B5EF4-FFF2-40B4-BE49-F238E27FC236}">
              <a16:creationId xmlns:a16="http://schemas.microsoft.com/office/drawing/2014/main" id="{372B44C9-58E0-403C-9759-F1D8F3B9425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180</xdr:row>
      <xdr:rowOff>0</xdr:rowOff>
    </xdr:from>
    <xdr:ext cx="184731" cy="264560"/>
    <xdr:sp macro="" textlink="">
      <xdr:nvSpPr>
        <xdr:cNvPr id="301" name="CuadroTexto 300">
          <a:extLst>
            <a:ext uri="{FF2B5EF4-FFF2-40B4-BE49-F238E27FC236}">
              <a16:creationId xmlns:a16="http://schemas.microsoft.com/office/drawing/2014/main" id="{7D711794-F8F1-40D1-A9BE-5D13C97BA4E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180</xdr:row>
      <xdr:rowOff>0</xdr:rowOff>
    </xdr:from>
    <xdr:ext cx="184731" cy="264560"/>
    <xdr:sp macro="" textlink="">
      <xdr:nvSpPr>
        <xdr:cNvPr id="302" name="CuadroTexto 301">
          <a:extLst>
            <a:ext uri="{FF2B5EF4-FFF2-40B4-BE49-F238E27FC236}">
              <a16:creationId xmlns:a16="http://schemas.microsoft.com/office/drawing/2014/main" id="{F8C576F9-A297-47FE-A027-90D8DCA4DED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180</xdr:row>
      <xdr:rowOff>0</xdr:rowOff>
    </xdr:from>
    <xdr:ext cx="184731" cy="264560"/>
    <xdr:sp macro="" textlink="">
      <xdr:nvSpPr>
        <xdr:cNvPr id="303" name="CuadroTexto 302">
          <a:extLst>
            <a:ext uri="{FF2B5EF4-FFF2-40B4-BE49-F238E27FC236}">
              <a16:creationId xmlns:a16="http://schemas.microsoft.com/office/drawing/2014/main" id="{BEF94DA5-D466-4957-A87F-7283E7A1799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181</xdr:row>
      <xdr:rowOff>0</xdr:rowOff>
    </xdr:from>
    <xdr:ext cx="184731" cy="264560"/>
    <xdr:sp macro="" textlink="">
      <xdr:nvSpPr>
        <xdr:cNvPr id="304" name="CuadroTexto 303">
          <a:extLst>
            <a:ext uri="{FF2B5EF4-FFF2-40B4-BE49-F238E27FC236}">
              <a16:creationId xmlns:a16="http://schemas.microsoft.com/office/drawing/2014/main" id="{97185985-61B6-4126-AC9C-CFD4F31B9B8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181</xdr:row>
      <xdr:rowOff>0</xdr:rowOff>
    </xdr:from>
    <xdr:ext cx="184731" cy="264560"/>
    <xdr:sp macro="" textlink="">
      <xdr:nvSpPr>
        <xdr:cNvPr id="305" name="CuadroTexto 304">
          <a:extLst>
            <a:ext uri="{FF2B5EF4-FFF2-40B4-BE49-F238E27FC236}">
              <a16:creationId xmlns:a16="http://schemas.microsoft.com/office/drawing/2014/main" id="{3BE666F7-9877-4402-A37C-ABE4CD4BC7C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181</xdr:row>
      <xdr:rowOff>0</xdr:rowOff>
    </xdr:from>
    <xdr:ext cx="184731" cy="264560"/>
    <xdr:sp macro="" textlink="">
      <xdr:nvSpPr>
        <xdr:cNvPr id="306" name="CuadroTexto 305">
          <a:extLst>
            <a:ext uri="{FF2B5EF4-FFF2-40B4-BE49-F238E27FC236}">
              <a16:creationId xmlns:a16="http://schemas.microsoft.com/office/drawing/2014/main" id="{B25B564D-BD49-42D1-8251-452AC18985C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181</xdr:row>
      <xdr:rowOff>0</xdr:rowOff>
    </xdr:from>
    <xdr:ext cx="184731" cy="264560"/>
    <xdr:sp macro="" textlink="">
      <xdr:nvSpPr>
        <xdr:cNvPr id="307" name="CuadroTexto 306">
          <a:extLst>
            <a:ext uri="{FF2B5EF4-FFF2-40B4-BE49-F238E27FC236}">
              <a16:creationId xmlns:a16="http://schemas.microsoft.com/office/drawing/2014/main" id="{EC062744-3899-4BEB-8DC2-2C1221B29C3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179</xdr:row>
      <xdr:rowOff>0</xdr:rowOff>
    </xdr:from>
    <xdr:ext cx="184731" cy="264560"/>
    <xdr:sp macro="" textlink="">
      <xdr:nvSpPr>
        <xdr:cNvPr id="308" name="CuadroTexto 307">
          <a:extLst>
            <a:ext uri="{FF2B5EF4-FFF2-40B4-BE49-F238E27FC236}">
              <a16:creationId xmlns:a16="http://schemas.microsoft.com/office/drawing/2014/main" id="{F84B2CA2-3982-4A6F-A578-27402149D9E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179</xdr:row>
      <xdr:rowOff>0</xdr:rowOff>
    </xdr:from>
    <xdr:ext cx="184731" cy="264560"/>
    <xdr:sp macro="" textlink="">
      <xdr:nvSpPr>
        <xdr:cNvPr id="309" name="CuadroTexto 308">
          <a:extLst>
            <a:ext uri="{FF2B5EF4-FFF2-40B4-BE49-F238E27FC236}">
              <a16:creationId xmlns:a16="http://schemas.microsoft.com/office/drawing/2014/main" id="{281AC6B3-EFC8-4CE2-B9B7-CB56BBB2BD5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179</xdr:row>
      <xdr:rowOff>0</xdr:rowOff>
    </xdr:from>
    <xdr:ext cx="184731" cy="264560"/>
    <xdr:sp macro="" textlink="">
      <xdr:nvSpPr>
        <xdr:cNvPr id="310" name="CuadroTexto 309">
          <a:extLst>
            <a:ext uri="{FF2B5EF4-FFF2-40B4-BE49-F238E27FC236}">
              <a16:creationId xmlns:a16="http://schemas.microsoft.com/office/drawing/2014/main" id="{6D970341-091E-4B26-B2C6-6029DA2B597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179</xdr:row>
      <xdr:rowOff>0</xdr:rowOff>
    </xdr:from>
    <xdr:ext cx="184731" cy="264560"/>
    <xdr:sp macro="" textlink="">
      <xdr:nvSpPr>
        <xdr:cNvPr id="311" name="CuadroTexto 310">
          <a:extLst>
            <a:ext uri="{FF2B5EF4-FFF2-40B4-BE49-F238E27FC236}">
              <a16:creationId xmlns:a16="http://schemas.microsoft.com/office/drawing/2014/main" id="{D5A2F59A-13C8-4FED-B49F-D37B6C30CD6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180</xdr:row>
      <xdr:rowOff>0</xdr:rowOff>
    </xdr:from>
    <xdr:ext cx="184731" cy="264560"/>
    <xdr:sp macro="" textlink="">
      <xdr:nvSpPr>
        <xdr:cNvPr id="312" name="CuadroTexto 311">
          <a:extLst>
            <a:ext uri="{FF2B5EF4-FFF2-40B4-BE49-F238E27FC236}">
              <a16:creationId xmlns:a16="http://schemas.microsoft.com/office/drawing/2014/main" id="{8FBD198C-D7EB-4E5D-BA7E-121DB93E6A41}"/>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180</xdr:row>
      <xdr:rowOff>0</xdr:rowOff>
    </xdr:from>
    <xdr:ext cx="184731" cy="264560"/>
    <xdr:sp macro="" textlink="">
      <xdr:nvSpPr>
        <xdr:cNvPr id="313" name="CuadroTexto 312">
          <a:extLst>
            <a:ext uri="{FF2B5EF4-FFF2-40B4-BE49-F238E27FC236}">
              <a16:creationId xmlns:a16="http://schemas.microsoft.com/office/drawing/2014/main" id="{B8A4CA76-9105-42D9-99E9-B299CC1D50E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180</xdr:row>
      <xdr:rowOff>0</xdr:rowOff>
    </xdr:from>
    <xdr:ext cx="184731" cy="264560"/>
    <xdr:sp macro="" textlink="">
      <xdr:nvSpPr>
        <xdr:cNvPr id="314" name="CuadroTexto 313">
          <a:extLst>
            <a:ext uri="{FF2B5EF4-FFF2-40B4-BE49-F238E27FC236}">
              <a16:creationId xmlns:a16="http://schemas.microsoft.com/office/drawing/2014/main" id="{1A8094CA-2603-4E32-8339-E0556A9A7DA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180</xdr:row>
      <xdr:rowOff>0</xdr:rowOff>
    </xdr:from>
    <xdr:ext cx="184731" cy="264560"/>
    <xdr:sp macro="" textlink="">
      <xdr:nvSpPr>
        <xdr:cNvPr id="315" name="CuadroTexto 314">
          <a:extLst>
            <a:ext uri="{FF2B5EF4-FFF2-40B4-BE49-F238E27FC236}">
              <a16:creationId xmlns:a16="http://schemas.microsoft.com/office/drawing/2014/main" id="{C554C15C-900D-4D43-A3ED-1184FC6B0B9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181</xdr:row>
      <xdr:rowOff>0</xdr:rowOff>
    </xdr:from>
    <xdr:ext cx="184731" cy="264560"/>
    <xdr:sp macro="" textlink="">
      <xdr:nvSpPr>
        <xdr:cNvPr id="316" name="CuadroTexto 315">
          <a:extLst>
            <a:ext uri="{FF2B5EF4-FFF2-40B4-BE49-F238E27FC236}">
              <a16:creationId xmlns:a16="http://schemas.microsoft.com/office/drawing/2014/main" id="{0BB25989-6D5B-493C-92F9-78B3CCCBEF1B}"/>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181</xdr:row>
      <xdr:rowOff>0</xdr:rowOff>
    </xdr:from>
    <xdr:ext cx="184731" cy="264560"/>
    <xdr:sp macro="" textlink="">
      <xdr:nvSpPr>
        <xdr:cNvPr id="317" name="CuadroTexto 316">
          <a:extLst>
            <a:ext uri="{FF2B5EF4-FFF2-40B4-BE49-F238E27FC236}">
              <a16:creationId xmlns:a16="http://schemas.microsoft.com/office/drawing/2014/main" id="{82F35045-918E-4A24-8816-8452F342C2E3}"/>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181</xdr:row>
      <xdr:rowOff>0</xdr:rowOff>
    </xdr:from>
    <xdr:ext cx="184731" cy="264560"/>
    <xdr:sp macro="" textlink="">
      <xdr:nvSpPr>
        <xdr:cNvPr id="318" name="CuadroTexto 317">
          <a:extLst>
            <a:ext uri="{FF2B5EF4-FFF2-40B4-BE49-F238E27FC236}">
              <a16:creationId xmlns:a16="http://schemas.microsoft.com/office/drawing/2014/main" id="{A6636881-8628-4143-9610-F92AD784685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181</xdr:row>
      <xdr:rowOff>0</xdr:rowOff>
    </xdr:from>
    <xdr:ext cx="184731" cy="264560"/>
    <xdr:sp macro="" textlink="">
      <xdr:nvSpPr>
        <xdr:cNvPr id="319" name="CuadroTexto 318">
          <a:extLst>
            <a:ext uri="{FF2B5EF4-FFF2-40B4-BE49-F238E27FC236}">
              <a16:creationId xmlns:a16="http://schemas.microsoft.com/office/drawing/2014/main" id="{055DA20F-CA22-4DB4-A47A-7BF6374BAC6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182</xdr:row>
      <xdr:rowOff>0</xdr:rowOff>
    </xdr:from>
    <xdr:ext cx="184731" cy="264560"/>
    <xdr:sp macro="" textlink="">
      <xdr:nvSpPr>
        <xdr:cNvPr id="320" name="CuadroTexto 319">
          <a:extLst>
            <a:ext uri="{FF2B5EF4-FFF2-40B4-BE49-F238E27FC236}">
              <a16:creationId xmlns:a16="http://schemas.microsoft.com/office/drawing/2014/main" id="{B310707D-5C31-4F82-90E5-FDEA60ED5AC0}"/>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182</xdr:row>
      <xdr:rowOff>0</xdr:rowOff>
    </xdr:from>
    <xdr:ext cx="184731" cy="264560"/>
    <xdr:sp macro="" textlink="">
      <xdr:nvSpPr>
        <xdr:cNvPr id="321" name="CuadroTexto 320">
          <a:extLst>
            <a:ext uri="{FF2B5EF4-FFF2-40B4-BE49-F238E27FC236}">
              <a16:creationId xmlns:a16="http://schemas.microsoft.com/office/drawing/2014/main" id="{7AEB3EF4-56ED-4851-908F-B0B8693D9AB2}"/>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182</xdr:row>
      <xdr:rowOff>0</xdr:rowOff>
    </xdr:from>
    <xdr:ext cx="184731" cy="264560"/>
    <xdr:sp macro="" textlink="">
      <xdr:nvSpPr>
        <xdr:cNvPr id="322" name="CuadroTexto 321">
          <a:extLst>
            <a:ext uri="{FF2B5EF4-FFF2-40B4-BE49-F238E27FC236}">
              <a16:creationId xmlns:a16="http://schemas.microsoft.com/office/drawing/2014/main" id="{F654CC6E-B6FE-49CE-B1B1-3B4ED6AC223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182</xdr:row>
      <xdr:rowOff>0</xdr:rowOff>
    </xdr:from>
    <xdr:ext cx="184731" cy="264560"/>
    <xdr:sp macro="" textlink="">
      <xdr:nvSpPr>
        <xdr:cNvPr id="323" name="CuadroTexto 322">
          <a:extLst>
            <a:ext uri="{FF2B5EF4-FFF2-40B4-BE49-F238E27FC236}">
              <a16:creationId xmlns:a16="http://schemas.microsoft.com/office/drawing/2014/main" id="{A21A0169-2D65-406A-B7E2-F6DE2A7B7549}"/>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204</xdr:row>
      <xdr:rowOff>0</xdr:rowOff>
    </xdr:from>
    <xdr:ext cx="184731" cy="264560"/>
    <xdr:sp macro="" textlink="">
      <xdr:nvSpPr>
        <xdr:cNvPr id="324" name="CuadroTexto 323">
          <a:extLst>
            <a:ext uri="{FF2B5EF4-FFF2-40B4-BE49-F238E27FC236}">
              <a16:creationId xmlns:a16="http://schemas.microsoft.com/office/drawing/2014/main" id="{D7D87B83-5E2C-4A34-B76C-C34673AABA3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204</xdr:row>
      <xdr:rowOff>0</xdr:rowOff>
    </xdr:from>
    <xdr:ext cx="184731" cy="264560"/>
    <xdr:sp macro="" textlink="">
      <xdr:nvSpPr>
        <xdr:cNvPr id="325" name="CuadroTexto 324">
          <a:extLst>
            <a:ext uri="{FF2B5EF4-FFF2-40B4-BE49-F238E27FC236}">
              <a16:creationId xmlns:a16="http://schemas.microsoft.com/office/drawing/2014/main" id="{9EDF3A2D-9B1B-4BF2-89A1-3DAAF958E17E}"/>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204</xdr:row>
      <xdr:rowOff>0</xdr:rowOff>
    </xdr:from>
    <xdr:ext cx="184731" cy="264560"/>
    <xdr:sp macro="" textlink="">
      <xdr:nvSpPr>
        <xdr:cNvPr id="326" name="CuadroTexto 325">
          <a:extLst>
            <a:ext uri="{FF2B5EF4-FFF2-40B4-BE49-F238E27FC236}">
              <a16:creationId xmlns:a16="http://schemas.microsoft.com/office/drawing/2014/main" id="{F4A2463C-9365-4793-A2F1-66921151E22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204</xdr:row>
      <xdr:rowOff>0</xdr:rowOff>
    </xdr:from>
    <xdr:ext cx="184731" cy="264560"/>
    <xdr:sp macro="" textlink="">
      <xdr:nvSpPr>
        <xdr:cNvPr id="327" name="CuadroTexto 326">
          <a:extLst>
            <a:ext uri="{FF2B5EF4-FFF2-40B4-BE49-F238E27FC236}">
              <a16:creationId xmlns:a16="http://schemas.microsoft.com/office/drawing/2014/main" id="{AC2F7EF2-B2C3-41D2-8607-77F7AF691EB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205</xdr:row>
      <xdr:rowOff>0</xdr:rowOff>
    </xdr:from>
    <xdr:ext cx="184731" cy="264560"/>
    <xdr:sp macro="" textlink="">
      <xdr:nvSpPr>
        <xdr:cNvPr id="328" name="CuadroTexto 327">
          <a:extLst>
            <a:ext uri="{FF2B5EF4-FFF2-40B4-BE49-F238E27FC236}">
              <a16:creationId xmlns:a16="http://schemas.microsoft.com/office/drawing/2014/main" id="{F481EF39-7ECB-432B-AD30-57CFF64C282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205</xdr:row>
      <xdr:rowOff>0</xdr:rowOff>
    </xdr:from>
    <xdr:ext cx="184731" cy="264560"/>
    <xdr:sp macro="" textlink="">
      <xdr:nvSpPr>
        <xdr:cNvPr id="329" name="CuadroTexto 328">
          <a:extLst>
            <a:ext uri="{FF2B5EF4-FFF2-40B4-BE49-F238E27FC236}">
              <a16:creationId xmlns:a16="http://schemas.microsoft.com/office/drawing/2014/main" id="{CF564DA7-E161-4002-BA1D-B63A657B635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205</xdr:row>
      <xdr:rowOff>0</xdr:rowOff>
    </xdr:from>
    <xdr:ext cx="184731" cy="264560"/>
    <xdr:sp macro="" textlink="">
      <xdr:nvSpPr>
        <xdr:cNvPr id="330" name="CuadroTexto 329">
          <a:extLst>
            <a:ext uri="{FF2B5EF4-FFF2-40B4-BE49-F238E27FC236}">
              <a16:creationId xmlns:a16="http://schemas.microsoft.com/office/drawing/2014/main" id="{3AEA68FE-3CB8-40FF-BFAA-CEBD3E1EB6F8}"/>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205</xdr:row>
      <xdr:rowOff>0</xdr:rowOff>
    </xdr:from>
    <xdr:ext cx="184731" cy="264560"/>
    <xdr:sp macro="" textlink="">
      <xdr:nvSpPr>
        <xdr:cNvPr id="331" name="CuadroTexto 330">
          <a:extLst>
            <a:ext uri="{FF2B5EF4-FFF2-40B4-BE49-F238E27FC236}">
              <a16:creationId xmlns:a16="http://schemas.microsoft.com/office/drawing/2014/main" id="{F767D5BE-6FC5-40D0-932F-37D61887A08F}"/>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206</xdr:row>
      <xdr:rowOff>0</xdr:rowOff>
    </xdr:from>
    <xdr:ext cx="184731" cy="264560"/>
    <xdr:sp macro="" textlink="">
      <xdr:nvSpPr>
        <xdr:cNvPr id="332" name="CuadroTexto 331">
          <a:extLst>
            <a:ext uri="{FF2B5EF4-FFF2-40B4-BE49-F238E27FC236}">
              <a16:creationId xmlns:a16="http://schemas.microsoft.com/office/drawing/2014/main" id="{FE11F9BD-FBFD-488D-9986-401431F76BE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206</xdr:row>
      <xdr:rowOff>0</xdr:rowOff>
    </xdr:from>
    <xdr:ext cx="184731" cy="264560"/>
    <xdr:sp macro="" textlink="">
      <xdr:nvSpPr>
        <xdr:cNvPr id="333" name="CuadroTexto 332">
          <a:extLst>
            <a:ext uri="{FF2B5EF4-FFF2-40B4-BE49-F238E27FC236}">
              <a16:creationId xmlns:a16="http://schemas.microsoft.com/office/drawing/2014/main" id="{9B95C980-44D2-4001-81AD-BA32BCA13E0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206</xdr:row>
      <xdr:rowOff>0</xdr:rowOff>
    </xdr:from>
    <xdr:ext cx="184731" cy="264560"/>
    <xdr:sp macro="" textlink="">
      <xdr:nvSpPr>
        <xdr:cNvPr id="334" name="CuadroTexto 333">
          <a:extLst>
            <a:ext uri="{FF2B5EF4-FFF2-40B4-BE49-F238E27FC236}">
              <a16:creationId xmlns:a16="http://schemas.microsoft.com/office/drawing/2014/main" id="{42B6E8A2-F192-40E7-A028-97B8A9944846}"/>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206</xdr:row>
      <xdr:rowOff>0</xdr:rowOff>
    </xdr:from>
    <xdr:ext cx="184731" cy="264560"/>
    <xdr:sp macro="" textlink="">
      <xdr:nvSpPr>
        <xdr:cNvPr id="335" name="CuadroTexto 334">
          <a:extLst>
            <a:ext uri="{FF2B5EF4-FFF2-40B4-BE49-F238E27FC236}">
              <a16:creationId xmlns:a16="http://schemas.microsoft.com/office/drawing/2014/main" id="{5E7497EB-5BA4-49A8-A25A-C49989E49507}"/>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207</xdr:row>
      <xdr:rowOff>0</xdr:rowOff>
    </xdr:from>
    <xdr:ext cx="184731" cy="264560"/>
    <xdr:sp macro="" textlink="">
      <xdr:nvSpPr>
        <xdr:cNvPr id="336" name="CuadroTexto 335">
          <a:extLst>
            <a:ext uri="{FF2B5EF4-FFF2-40B4-BE49-F238E27FC236}">
              <a16:creationId xmlns:a16="http://schemas.microsoft.com/office/drawing/2014/main" id="{6A4AD723-233D-419A-A596-3804C53FF91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207</xdr:row>
      <xdr:rowOff>0</xdr:rowOff>
    </xdr:from>
    <xdr:ext cx="184731" cy="264560"/>
    <xdr:sp macro="" textlink="">
      <xdr:nvSpPr>
        <xdr:cNvPr id="337" name="CuadroTexto 336">
          <a:extLst>
            <a:ext uri="{FF2B5EF4-FFF2-40B4-BE49-F238E27FC236}">
              <a16:creationId xmlns:a16="http://schemas.microsoft.com/office/drawing/2014/main" id="{D3218F9A-1F4E-4B1C-A404-A0F48C90BB6D}"/>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207</xdr:row>
      <xdr:rowOff>0</xdr:rowOff>
    </xdr:from>
    <xdr:ext cx="184731" cy="264560"/>
    <xdr:sp macro="" textlink="">
      <xdr:nvSpPr>
        <xdr:cNvPr id="338" name="CuadroTexto 337">
          <a:extLst>
            <a:ext uri="{FF2B5EF4-FFF2-40B4-BE49-F238E27FC236}">
              <a16:creationId xmlns:a16="http://schemas.microsoft.com/office/drawing/2014/main" id="{3AAA201B-E3C6-4AD8-940C-D547759855D5}"/>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0</xdr:col>
      <xdr:colOff>0</xdr:colOff>
      <xdr:row>207</xdr:row>
      <xdr:rowOff>0</xdr:rowOff>
    </xdr:from>
    <xdr:ext cx="184731" cy="264560"/>
    <xdr:sp macro="" textlink="">
      <xdr:nvSpPr>
        <xdr:cNvPr id="339" name="CuadroTexto 338">
          <a:extLst>
            <a:ext uri="{FF2B5EF4-FFF2-40B4-BE49-F238E27FC236}">
              <a16:creationId xmlns:a16="http://schemas.microsoft.com/office/drawing/2014/main" id="{B7848474-FA8C-4118-9C6C-A5BC1F7792C4}"/>
            </a:ext>
          </a:extLst>
        </xdr:cNvPr>
        <xdr:cNvSpPr txBox="1"/>
      </xdr:nvSpPr>
      <xdr:spPr>
        <a:xfrm>
          <a:off x="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C9E70-384E-4B21-922C-62EDAA91F5AF}">
  <sheetPr>
    <pageSetUpPr fitToPage="1"/>
  </sheetPr>
  <dimension ref="A1:C2240"/>
  <sheetViews>
    <sheetView showGridLines="0" tabSelected="1" zoomScaleNormal="100" workbookViewId="0">
      <selection sqref="A1:C1"/>
    </sheetView>
  </sheetViews>
  <sheetFormatPr baseColWidth="10" defaultColWidth="0" defaultRowHeight="15" zeroHeight="1" x14ac:dyDescent="0.25"/>
  <cols>
    <col min="1" max="1" width="50.85546875" style="2" bestFit="1" customWidth="1"/>
    <col min="2" max="2" width="44" style="2" customWidth="1"/>
    <col min="3" max="3" width="14" style="16" customWidth="1"/>
    <col min="4" max="4" width="7.5703125" style="1" customWidth="1"/>
    <col min="5" max="16384" width="7.5703125" style="1" hidden="1"/>
  </cols>
  <sheetData>
    <row r="1" spans="1:3" ht="15" customHeight="1" x14ac:dyDescent="0.25">
      <c r="A1" s="22" t="s">
        <v>0</v>
      </c>
      <c r="B1" s="22"/>
      <c r="C1" s="22"/>
    </row>
    <row r="2" spans="1:3" ht="15" customHeight="1" x14ac:dyDescent="0.25">
      <c r="A2" s="22" t="s">
        <v>1</v>
      </c>
      <c r="B2" s="22"/>
      <c r="C2" s="22"/>
    </row>
    <row r="3" spans="1:3" ht="15" customHeight="1" x14ac:dyDescent="0.25">
      <c r="A3" s="22" t="s">
        <v>2</v>
      </c>
      <c r="B3" s="22"/>
      <c r="C3" s="22"/>
    </row>
    <row r="4" spans="1:3" ht="18.75" customHeight="1" x14ac:dyDescent="0.25">
      <c r="A4" s="22" t="s">
        <v>3</v>
      </c>
      <c r="B4" s="22"/>
      <c r="C4" s="22"/>
    </row>
    <row r="5" spans="1:3" ht="31.9" customHeight="1" x14ac:dyDescent="0.25">
      <c r="A5" s="4" t="s">
        <v>4</v>
      </c>
      <c r="B5" s="3" t="s">
        <v>5</v>
      </c>
      <c r="C5" s="13" t="s">
        <v>6</v>
      </c>
    </row>
    <row r="6" spans="1:3" ht="12.75" x14ac:dyDescent="0.25">
      <c r="A6" s="5" t="s">
        <v>7</v>
      </c>
      <c r="B6" s="5" t="s">
        <v>8</v>
      </c>
      <c r="C6" s="6">
        <v>6044.32</v>
      </c>
    </row>
    <row r="7" spans="1:3" ht="12.75" x14ac:dyDescent="0.25">
      <c r="A7" s="5"/>
      <c r="B7" s="11" t="s">
        <v>7</v>
      </c>
      <c r="C7" s="12">
        <f>C6</f>
        <v>6044.32</v>
      </c>
    </row>
    <row r="8" spans="1:3" ht="12.75" x14ac:dyDescent="0.25">
      <c r="A8" s="5" t="s">
        <v>9</v>
      </c>
      <c r="B8" s="5" t="s">
        <v>10</v>
      </c>
      <c r="C8" s="6">
        <v>5340</v>
      </c>
    </row>
    <row r="9" spans="1:3" ht="12.75" x14ac:dyDescent="0.25">
      <c r="A9" s="5" t="s">
        <v>9</v>
      </c>
      <c r="B9" s="5" t="s">
        <v>11</v>
      </c>
      <c r="C9" s="6">
        <v>15883.68</v>
      </c>
    </row>
    <row r="10" spans="1:3" ht="12.75" x14ac:dyDescent="0.25">
      <c r="A10" s="5"/>
      <c r="B10" s="11" t="s">
        <v>9</v>
      </c>
      <c r="C10" s="12">
        <f>C8+C9</f>
        <v>21223.68</v>
      </c>
    </row>
    <row r="11" spans="1:3" ht="12.75" x14ac:dyDescent="0.25">
      <c r="A11" s="5" t="s">
        <v>12</v>
      </c>
      <c r="B11" s="5" t="s">
        <v>13</v>
      </c>
      <c r="C11" s="6">
        <v>13920</v>
      </c>
    </row>
    <row r="12" spans="1:3" ht="12.75" x14ac:dyDescent="0.25">
      <c r="A12" s="5" t="s">
        <v>12</v>
      </c>
      <c r="B12" s="5" t="s">
        <v>13</v>
      </c>
      <c r="C12" s="6">
        <v>12992</v>
      </c>
    </row>
    <row r="13" spans="1:3" ht="12.75" x14ac:dyDescent="0.25">
      <c r="A13" s="5" t="s">
        <v>12</v>
      </c>
      <c r="B13" s="5" t="s">
        <v>13</v>
      </c>
      <c r="C13" s="6">
        <v>21508</v>
      </c>
    </row>
    <row r="14" spans="1:3" ht="12.75" x14ac:dyDescent="0.25">
      <c r="A14" s="5" t="s">
        <v>12</v>
      </c>
      <c r="B14" s="5" t="s">
        <v>14</v>
      </c>
      <c r="C14" s="6">
        <v>45500</v>
      </c>
    </row>
    <row r="15" spans="1:3" ht="12.75" x14ac:dyDescent="0.25">
      <c r="A15" s="5" t="s">
        <v>12</v>
      </c>
      <c r="B15" s="5" t="s">
        <v>14</v>
      </c>
      <c r="C15" s="6">
        <v>34500</v>
      </c>
    </row>
    <row r="16" spans="1:3" ht="12.75" x14ac:dyDescent="0.25">
      <c r="A16" s="5" t="s">
        <v>12</v>
      </c>
      <c r="B16" s="5" t="s">
        <v>13</v>
      </c>
      <c r="C16" s="6">
        <v>34500</v>
      </c>
    </row>
    <row r="17" spans="1:3" ht="12.75" x14ac:dyDescent="0.25">
      <c r="A17" s="5" t="s">
        <v>12</v>
      </c>
      <c r="B17" s="5" t="s">
        <v>14</v>
      </c>
      <c r="C17" s="6">
        <v>34500</v>
      </c>
    </row>
    <row r="18" spans="1:3" ht="12.75" x14ac:dyDescent="0.25">
      <c r="A18" s="5" t="s">
        <v>12</v>
      </c>
      <c r="B18" s="5" t="s">
        <v>14</v>
      </c>
      <c r="C18" s="6">
        <v>34500.01</v>
      </c>
    </row>
    <row r="19" spans="1:3" ht="12.75" x14ac:dyDescent="0.25">
      <c r="A19" s="5" t="s">
        <v>12</v>
      </c>
      <c r="B19" s="5" t="s">
        <v>14</v>
      </c>
      <c r="C19" s="6">
        <v>1900</v>
      </c>
    </row>
    <row r="20" spans="1:3" ht="12.75" x14ac:dyDescent="0.25">
      <c r="A20" s="5" t="s">
        <v>12</v>
      </c>
      <c r="B20" s="5" t="s">
        <v>14</v>
      </c>
      <c r="C20" s="6">
        <v>19910.72</v>
      </c>
    </row>
    <row r="21" spans="1:3" ht="12.75" x14ac:dyDescent="0.25">
      <c r="A21" s="5" t="s">
        <v>12</v>
      </c>
      <c r="B21" s="5" t="s">
        <v>14</v>
      </c>
      <c r="C21" s="6">
        <v>23012</v>
      </c>
    </row>
    <row r="22" spans="1:3" ht="12.75" x14ac:dyDescent="0.25">
      <c r="A22" s="5" t="s">
        <v>12</v>
      </c>
      <c r="B22" s="5" t="s">
        <v>14</v>
      </c>
      <c r="C22" s="6">
        <v>31900</v>
      </c>
    </row>
    <row r="23" spans="1:3" ht="12.75" x14ac:dyDescent="0.25">
      <c r="A23" s="5" t="s">
        <v>12</v>
      </c>
      <c r="B23" s="5" t="s">
        <v>15</v>
      </c>
      <c r="C23" s="6">
        <v>546.94000000000005</v>
      </c>
    </row>
    <row r="24" spans="1:3" ht="12.75" x14ac:dyDescent="0.25">
      <c r="A24" s="5" t="s">
        <v>12</v>
      </c>
      <c r="B24" s="5" t="s">
        <v>14</v>
      </c>
      <c r="C24" s="6">
        <v>13920</v>
      </c>
    </row>
    <row r="25" spans="1:3" ht="12.75" x14ac:dyDescent="0.25">
      <c r="A25" s="5" t="s">
        <v>12</v>
      </c>
      <c r="B25" s="5" t="s">
        <v>13</v>
      </c>
      <c r="C25" s="6">
        <v>34521.599999999999</v>
      </c>
    </row>
    <row r="26" spans="1:3" ht="12.75" x14ac:dyDescent="0.25">
      <c r="A26" s="5" t="s">
        <v>12</v>
      </c>
      <c r="B26" s="5" t="s">
        <v>16</v>
      </c>
      <c r="C26" s="6">
        <v>486.1</v>
      </c>
    </row>
    <row r="27" spans="1:3" ht="12.75" x14ac:dyDescent="0.25">
      <c r="A27" s="5" t="s">
        <v>12</v>
      </c>
      <c r="B27" s="5" t="s">
        <v>17</v>
      </c>
      <c r="C27" s="6">
        <v>603.20000000000005</v>
      </c>
    </row>
    <row r="28" spans="1:3" ht="12.75" x14ac:dyDescent="0.25">
      <c r="A28" s="5" t="s">
        <v>12</v>
      </c>
      <c r="B28" s="5" t="s">
        <v>14</v>
      </c>
      <c r="C28" s="6">
        <v>4200</v>
      </c>
    </row>
    <row r="29" spans="1:3" ht="12.75" x14ac:dyDescent="0.25">
      <c r="A29" s="5" t="s">
        <v>12</v>
      </c>
      <c r="B29" s="5" t="s">
        <v>18</v>
      </c>
      <c r="C29" s="6">
        <v>3788.86</v>
      </c>
    </row>
    <row r="30" spans="1:3" ht="12.75" x14ac:dyDescent="0.25">
      <c r="A30" s="5" t="s">
        <v>12</v>
      </c>
      <c r="B30" s="5" t="s">
        <v>14</v>
      </c>
      <c r="C30" s="6">
        <v>1438.4</v>
      </c>
    </row>
    <row r="31" spans="1:3" ht="12.75" x14ac:dyDescent="0.25">
      <c r="A31" s="5" t="s">
        <v>12</v>
      </c>
      <c r="B31" s="5" t="s">
        <v>14</v>
      </c>
      <c r="C31" s="6">
        <v>13000</v>
      </c>
    </row>
    <row r="32" spans="1:3" ht="12.75" x14ac:dyDescent="0.25">
      <c r="A32" s="5" t="s">
        <v>12</v>
      </c>
      <c r="B32" s="5" t="s">
        <v>19</v>
      </c>
      <c r="C32" s="6">
        <v>600</v>
      </c>
    </row>
    <row r="33" spans="1:3" ht="12.75" x14ac:dyDescent="0.25">
      <c r="A33" s="5"/>
      <c r="B33" s="11" t="s">
        <v>12</v>
      </c>
      <c r="C33" s="12">
        <f>SUM(C11:C32)</f>
        <v>381747.82999999996</v>
      </c>
    </row>
    <row r="34" spans="1:3" ht="12.75" x14ac:dyDescent="0.25">
      <c r="A34" s="5" t="s">
        <v>20</v>
      </c>
      <c r="B34" s="5" t="s">
        <v>21</v>
      </c>
      <c r="C34" s="6">
        <v>1680</v>
      </c>
    </row>
    <row r="35" spans="1:3" ht="12.75" x14ac:dyDescent="0.25">
      <c r="A35" s="5" t="s">
        <v>20</v>
      </c>
      <c r="B35" s="5" t="s">
        <v>14</v>
      </c>
      <c r="C35" s="6">
        <v>14086.25</v>
      </c>
    </row>
    <row r="36" spans="1:3" ht="12.75" x14ac:dyDescent="0.25">
      <c r="A36" s="5" t="s">
        <v>20</v>
      </c>
      <c r="B36" s="5" t="s">
        <v>22</v>
      </c>
      <c r="C36" s="6">
        <v>3210.5</v>
      </c>
    </row>
    <row r="37" spans="1:3" ht="12.75" x14ac:dyDescent="0.25">
      <c r="A37" s="5"/>
      <c r="B37" s="11" t="s">
        <v>23</v>
      </c>
      <c r="C37" s="12">
        <f>SUM(C34:C36)</f>
        <v>18976.75</v>
      </c>
    </row>
    <row r="38" spans="1:3" ht="12.75" x14ac:dyDescent="0.25">
      <c r="A38" s="5" t="s">
        <v>24</v>
      </c>
      <c r="B38" s="5" t="s">
        <v>14</v>
      </c>
      <c r="C38" s="6">
        <v>7000</v>
      </c>
    </row>
    <row r="39" spans="1:3" ht="12.75" x14ac:dyDescent="0.25">
      <c r="A39" s="5" t="s">
        <v>24</v>
      </c>
      <c r="B39" s="5" t="s">
        <v>14</v>
      </c>
      <c r="C39" s="6">
        <v>4800</v>
      </c>
    </row>
    <row r="40" spans="1:3" ht="12.75" x14ac:dyDescent="0.25">
      <c r="A40" s="5"/>
      <c r="B40" s="11" t="s">
        <v>24</v>
      </c>
      <c r="C40" s="12">
        <f>SUM(C38:C39)</f>
        <v>11800</v>
      </c>
    </row>
    <row r="41" spans="1:3" ht="12.75" x14ac:dyDescent="0.25">
      <c r="A41" s="5" t="s">
        <v>25</v>
      </c>
      <c r="B41" s="5" t="s">
        <v>26</v>
      </c>
      <c r="C41" s="6">
        <v>10000</v>
      </c>
    </row>
    <row r="42" spans="1:3" ht="12.75" x14ac:dyDescent="0.25">
      <c r="A42" s="5"/>
      <c r="B42" s="11" t="s">
        <v>25</v>
      </c>
      <c r="C42" s="12">
        <f>C41</f>
        <v>10000</v>
      </c>
    </row>
    <row r="43" spans="1:3" ht="12.75" x14ac:dyDescent="0.25">
      <c r="A43" s="5" t="s">
        <v>27</v>
      </c>
      <c r="B43" s="5" t="s">
        <v>28</v>
      </c>
      <c r="C43" s="6">
        <v>15000</v>
      </c>
    </row>
    <row r="44" spans="1:3" ht="12.75" x14ac:dyDescent="0.25">
      <c r="A44" s="5"/>
      <c r="B44" s="11" t="s">
        <v>27</v>
      </c>
      <c r="C44" s="12">
        <v>15000</v>
      </c>
    </row>
    <row r="45" spans="1:3" ht="12.75" x14ac:dyDescent="0.25">
      <c r="A45" s="5" t="s">
        <v>29</v>
      </c>
      <c r="B45" s="5" t="s">
        <v>30</v>
      </c>
      <c r="C45" s="6">
        <v>8000</v>
      </c>
    </row>
    <row r="46" spans="1:3" ht="12.75" x14ac:dyDescent="0.25">
      <c r="A46" s="5" t="s">
        <v>29</v>
      </c>
      <c r="B46" s="5" t="s">
        <v>31</v>
      </c>
      <c r="C46" s="6">
        <v>2000</v>
      </c>
    </row>
    <row r="47" spans="1:3" ht="12.75" x14ac:dyDescent="0.25">
      <c r="A47" s="5" t="s">
        <v>29</v>
      </c>
      <c r="B47" s="5" t="s">
        <v>32</v>
      </c>
      <c r="C47" s="6">
        <v>4989.3900000000003</v>
      </c>
    </row>
    <row r="48" spans="1:3" ht="12.75" x14ac:dyDescent="0.25">
      <c r="A48" s="5"/>
      <c r="B48" s="11" t="s">
        <v>29</v>
      </c>
      <c r="C48" s="12">
        <f>SUM(C45:C47)</f>
        <v>14989.39</v>
      </c>
    </row>
    <row r="49" spans="1:3" ht="12.75" x14ac:dyDescent="0.25">
      <c r="A49" s="5" t="s">
        <v>33</v>
      </c>
      <c r="B49" s="5" t="s">
        <v>34</v>
      </c>
      <c r="C49" s="6">
        <v>10000</v>
      </c>
    </row>
    <row r="50" spans="1:3" ht="12.75" x14ac:dyDescent="0.25">
      <c r="A50" s="5"/>
      <c r="B50" s="11" t="s">
        <v>33</v>
      </c>
      <c r="C50" s="12">
        <v>10000</v>
      </c>
    </row>
    <row r="51" spans="1:3" ht="12.75" x14ac:dyDescent="0.25">
      <c r="A51" s="5" t="s">
        <v>35</v>
      </c>
      <c r="B51" s="5" t="s">
        <v>13</v>
      </c>
      <c r="C51" s="6">
        <v>22000</v>
      </c>
    </row>
    <row r="52" spans="1:3" ht="12.75" x14ac:dyDescent="0.25">
      <c r="A52" s="5" t="s">
        <v>35</v>
      </c>
      <c r="B52" s="5" t="s">
        <v>13</v>
      </c>
      <c r="C52" s="6">
        <v>44584</v>
      </c>
    </row>
    <row r="53" spans="1:3" ht="12.75" x14ac:dyDescent="0.25">
      <c r="A53" s="5" t="s">
        <v>35</v>
      </c>
      <c r="B53" s="5" t="s">
        <v>13</v>
      </c>
      <c r="C53" s="6">
        <v>34498.629999999997</v>
      </c>
    </row>
    <row r="54" spans="1:3" ht="12.75" x14ac:dyDescent="0.25">
      <c r="A54" s="5" t="s">
        <v>35</v>
      </c>
      <c r="B54" s="5" t="s">
        <v>13</v>
      </c>
      <c r="C54" s="6">
        <v>34500.239999999998</v>
      </c>
    </row>
    <row r="55" spans="1:3" ht="12.75" x14ac:dyDescent="0.25">
      <c r="A55" s="5" t="s">
        <v>35</v>
      </c>
      <c r="B55" s="5" t="s">
        <v>14</v>
      </c>
      <c r="C55" s="6">
        <v>4637.72</v>
      </c>
    </row>
    <row r="56" spans="1:3" ht="12.75" x14ac:dyDescent="0.25">
      <c r="A56" s="5" t="s">
        <v>35</v>
      </c>
      <c r="B56" s="5" t="s">
        <v>36</v>
      </c>
      <c r="C56" s="6">
        <v>8666</v>
      </c>
    </row>
    <row r="57" spans="1:3" ht="12.75" x14ac:dyDescent="0.25">
      <c r="A57" s="5" t="s">
        <v>35</v>
      </c>
      <c r="B57" s="5" t="s">
        <v>37</v>
      </c>
      <c r="C57" s="6">
        <v>5537.95</v>
      </c>
    </row>
    <row r="58" spans="1:3" ht="12.75" x14ac:dyDescent="0.25">
      <c r="A58" s="5" t="s">
        <v>35</v>
      </c>
      <c r="B58" s="5" t="s">
        <v>13</v>
      </c>
      <c r="C58" s="6">
        <v>35395.199999999997</v>
      </c>
    </row>
    <row r="59" spans="1:3" ht="12.75" x14ac:dyDescent="0.25">
      <c r="A59" s="5" t="s">
        <v>35</v>
      </c>
      <c r="B59" s="5" t="s">
        <v>13</v>
      </c>
      <c r="C59" s="6">
        <v>17250.04</v>
      </c>
    </row>
    <row r="60" spans="1:3" ht="12.75" x14ac:dyDescent="0.25">
      <c r="A60" s="5" t="s">
        <v>35</v>
      </c>
      <c r="B60" s="5" t="s">
        <v>13</v>
      </c>
      <c r="C60" s="6">
        <v>16685</v>
      </c>
    </row>
    <row r="61" spans="1:3" ht="12.75" x14ac:dyDescent="0.25">
      <c r="A61" s="5" t="s">
        <v>35</v>
      </c>
      <c r="B61" s="5" t="s">
        <v>13</v>
      </c>
      <c r="C61" s="6">
        <v>36000</v>
      </c>
    </row>
    <row r="62" spans="1:3" ht="12.75" x14ac:dyDescent="0.25">
      <c r="A62" s="5" t="s">
        <v>35</v>
      </c>
      <c r="B62" s="5" t="s">
        <v>13</v>
      </c>
      <c r="C62" s="6">
        <v>13386.4</v>
      </c>
    </row>
    <row r="63" spans="1:3" ht="12.75" x14ac:dyDescent="0.25">
      <c r="A63" s="5" t="s">
        <v>35</v>
      </c>
      <c r="B63" s="5" t="s">
        <v>38</v>
      </c>
      <c r="C63" s="6">
        <v>5902</v>
      </c>
    </row>
    <row r="64" spans="1:3" ht="12.75" x14ac:dyDescent="0.25">
      <c r="A64" s="5" t="s">
        <v>35</v>
      </c>
      <c r="B64" s="5" t="s">
        <v>39</v>
      </c>
      <c r="C64" s="6">
        <v>2021.85</v>
      </c>
    </row>
    <row r="65" spans="1:3" ht="12.75" x14ac:dyDescent="0.25">
      <c r="A65" s="5" t="s">
        <v>35</v>
      </c>
      <c r="B65" s="5" t="s">
        <v>40</v>
      </c>
      <c r="C65" s="6">
        <v>11000</v>
      </c>
    </row>
    <row r="66" spans="1:3" ht="12.75" x14ac:dyDescent="0.25">
      <c r="A66" s="5" t="s">
        <v>35</v>
      </c>
      <c r="B66" s="5" t="s">
        <v>14</v>
      </c>
      <c r="C66" s="6">
        <v>2311.6</v>
      </c>
    </row>
    <row r="67" spans="1:3" ht="12.75" x14ac:dyDescent="0.25">
      <c r="A67" s="5" t="s">
        <v>35</v>
      </c>
      <c r="B67" s="5" t="s">
        <v>41</v>
      </c>
      <c r="C67" s="6">
        <v>4195</v>
      </c>
    </row>
    <row r="68" spans="1:3" ht="12.75" x14ac:dyDescent="0.25">
      <c r="A68" s="5" t="s">
        <v>35</v>
      </c>
      <c r="B68" s="5" t="s">
        <v>42</v>
      </c>
      <c r="C68" s="6">
        <v>2784</v>
      </c>
    </row>
    <row r="69" spans="1:3" ht="12.75" x14ac:dyDescent="0.25">
      <c r="A69" s="5" t="s">
        <v>35</v>
      </c>
      <c r="B69" s="5" t="s">
        <v>14</v>
      </c>
      <c r="C69" s="6">
        <v>14693.65</v>
      </c>
    </row>
    <row r="70" spans="1:3" ht="12.75" x14ac:dyDescent="0.25">
      <c r="A70" s="5" t="s">
        <v>35</v>
      </c>
      <c r="B70" s="5" t="s">
        <v>43</v>
      </c>
      <c r="C70" s="6">
        <v>5000</v>
      </c>
    </row>
    <row r="71" spans="1:3" ht="12.75" x14ac:dyDescent="0.25">
      <c r="A71" s="5"/>
      <c r="B71" s="11" t="s">
        <v>35</v>
      </c>
      <c r="C71" s="12">
        <f>SUM(C51:C70)</f>
        <v>321049.27999999997</v>
      </c>
    </row>
    <row r="72" spans="1:3" ht="12.75" x14ac:dyDescent="0.25">
      <c r="A72" s="5" t="s">
        <v>44</v>
      </c>
      <c r="B72" s="5" t="s">
        <v>45</v>
      </c>
      <c r="C72" s="6">
        <v>5154</v>
      </c>
    </row>
    <row r="73" spans="1:3" ht="12.75" x14ac:dyDescent="0.25">
      <c r="A73" s="5"/>
      <c r="B73" s="11" t="s">
        <v>44</v>
      </c>
      <c r="C73" s="12">
        <v>5154</v>
      </c>
    </row>
    <row r="74" spans="1:3" ht="12.75" x14ac:dyDescent="0.2">
      <c r="A74" s="8" t="s">
        <v>46</v>
      </c>
      <c r="B74" s="8" t="s">
        <v>47</v>
      </c>
      <c r="C74" s="14">
        <f>C7+C10+C33+C37+C40+C42+C44+C48+C50+C71+C73</f>
        <v>815985.25</v>
      </c>
    </row>
    <row r="75" spans="1:3" ht="12.75" x14ac:dyDescent="0.25">
      <c r="A75" s="5" t="s">
        <v>9</v>
      </c>
      <c r="B75" s="5" t="s">
        <v>48</v>
      </c>
      <c r="C75" s="6">
        <v>1500</v>
      </c>
    </row>
    <row r="76" spans="1:3" x14ac:dyDescent="0.25">
      <c r="B76" s="11" t="s">
        <v>9</v>
      </c>
      <c r="C76" s="15">
        <f>C75</f>
        <v>1500</v>
      </c>
    </row>
    <row r="77" spans="1:3" ht="12.75" x14ac:dyDescent="0.25">
      <c r="A77" s="5" t="s">
        <v>12</v>
      </c>
      <c r="B77" s="5" t="s">
        <v>49</v>
      </c>
      <c r="C77" s="6">
        <v>4489.99</v>
      </c>
    </row>
    <row r="78" spans="1:3" ht="12.75" x14ac:dyDescent="0.25">
      <c r="A78" s="5" t="s">
        <v>12</v>
      </c>
      <c r="B78" s="5" t="s">
        <v>13</v>
      </c>
      <c r="C78" s="6">
        <v>12100</v>
      </c>
    </row>
    <row r="79" spans="1:3" ht="12.75" x14ac:dyDescent="0.25">
      <c r="A79" s="5" t="s">
        <v>12</v>
      </c>
      <c r="B79" s="5" t="s">
        <v>13</v>
      </c>
      <c r="C79" s="6">
        <v>15800</v>
      </c>
    </row>
    <row r="80" spans="1:3" ht="12.75" x14ac:dyDescent="0.25">
      <c r="A80" s="5" t="s">
        <v>12</v>
      </c>
      <c r="B80" s="5" t="s">
        <v>13</v>
      </c>
      <c r="C80" s="6">
        <v>58480.84</v>
      </c>
    </row>
    <row r="81" spans="1:3" ht="12.75" x14ac:dyDescent="0.25">
      <c r="A81" s="5" t="s">
        <v>12</v>
      </c>
      <c r="B81" s="5" t="s">
        <v>13</v>
      </c>
      <c r="C81" s="6">
        <v>58492</v>
      </c>
    </row>
    <row r="82" spans="1:3" ht="12.75" x14ac:dyDescent="0.25">
      <c r="A82" s="5" t="s">
        <v>12</v>
      </c>
      <c r="B82" s="5" t="s">
        <v>50</v>
      </c>
      <c r="C82" s="6">
        <v>1061.5</v>
      </c>
    </row>
    <row r="83" spans="1:3" ht="12.75" x14ac:dyDescent="0.25">
      <c r="A83" s="5" t="s">
        <v>12</v>
      </c>
      <c r="B83" s="5" t="s">
        <v>51</v>
      </c>
      <c r="C83" s="6">
        <v>2783.79</v>
      </c>
    </row>
    <row r="84" spans="1:3" ht="12.75" x14ac:dyDescent="0.25">
      <c r="A84" s="5" t="s">
        <v>12</v>
      </c>
      <c r="B84" s="5" t="s">
        <v>13</v>
      </c>
      <c r="C84" s="6">
        <v>66000</v>
      </c>
    </row>
    <row r="85" spans="1:3" x14ac:dyDescent="0.25">
      <c r="B85" s="11" t="s">
        <v>12</v>
      </c>
      <c r="C85" s="15">
        <f>SUM(C77:C84)</f>
        <v>219208.12</v>
      </c>
    </row>
    <row r="86" spans="1:3" ht="12.75" x14ac:dyDescent="0.25">
      <c r="A86" s="5" t="s">
        <v>20</v>
      </c>
      <c r="B86" s="5" t="s">
        <v>52</v>
      </c>
      <c r="C86" s="6">
        <v>300</v>
      </c>
    </row>
    <row r="87" spans="1:3" ht="12.75" x14ac:dyDescent="0.25">
      <c r="A87" s="5" t="s">
        <v>20</v>
      </c>
      <c r="B87" s="5" t="s">
        <v>53</v>
      </c>
      <c r="C87" s="6">
        <v>1250</v>
      </c>
    </row>
    <row r="88" spans="1:3" ht="12.75" x14ac:dyDescent="0.25">
      <c r="A88" s="5" t="s">
        <v>20</v>
      </c>
      <c r="B88" s="5" t="s">
        <v>54</v>
      </c>
      <c r="C88" s="6">
        <v>3209</v>
      </c>
    </row>
    <row r="89" spans="1:3" ht="12.75" x14ac:dyDescent="0.25">
      <c r="A89" s="5" t="s">
        <v>20</v>
      </c>
      <c r="B89" s="5" t="s">
        <v>55</v>
      </c>
      <c r="C89" s="6">
        <v>4440</v>
      </c>
    </row>
    <row r="90" spans="1:3" x14ac:dyDescent="0.25">
      <c r="B90" s="11" t="s">
        <v>23</v>
      </c>
      <c r="C90" s="15">
        <f>SUM(C86:C89)</f>
        <v>9199</v>
      </c>
    </row>
    <row r="91" spans="1:3" ht="12.75" x14ac:dyDescent="0.25">
      <c r="A91" s="5" t="s">
        <v>24</v>
      </c>
      <c r="B91" s="5" t="s">
        <v>13</v>
      </c>
      <c r="C91" s="6">
        <v>4000</v>
      </c>
    </row>
    <row r="92" spans="1:3" x14ac:dyDescent="0.25">
      <c r="B92" s="11" t="s">
        <v>24</v>
      </c>
      <c r="C92" s="12">
        <v>4000</v>
      </c>
    </row>
    <row r="93" spans="1:3" ht="12.75" x14ac:dyDescent="0.25">
      <c r="A93" s="5" t="s">
        <v>25</v>
      </c>
      <c r="B93" s="5" t="s">
        <v>13</v>
      </c>
      <c r="C93" s="6">
        <v>6040.03</v>
      </c>
    </row>
    <row r="94" spans="1:3" ht="12.75" x14ac:dyDescent="0.25">
      <c r="A94" s="5" t="s">
        <v>25</v>
      </c>
      <c r="B94" s="5" t="s">
        <v>56</v>
      </c>
      <c r="C94" s="6">
        <v>5999</v>
      </c>
    </row>
    <row r="95" spans="1:3" ht="12.75" x14ac:dyDescent="0.25">
      <c r="A95" s="5" t="s">
        <v>25</v>
      </c>
      <c r="B95" s="5" t="s">
        <v>57</v>
      </c>
      <c r="C95" s="6">
        <v>5999</v>
      </c>
    </row>
    <row r="96" spans="1:3" ht="12.75" x14ac:dyDescent="0.25">
      <c r="A96" s="5" t="s">
        <v>25</v>
      </c>
      <c r="B96" s="5" t="s">
        <v>13</v>
      </c>
      <c r="C96" s="6">
        <v>3623.25</v>
      </c>
    </row>
    <row r="97" spans="1:3" x14ac:dyDescent="0.25">
      <c r="B97" s="11" t="s">
        <v>25</v>
      </c>
      <c r="C97" s="15">
        <f>SUM(C93:C96)</f>
        <v>21661.279999999999</v>
      </c>
    </row>
    <row r="98" spans="1:3" ht="12.75" x14ac:dyDescent="0.25">
      <c r="A98" s="5" t="s">
        <v>27</v>
      </c>
      <c r="B98" s="5" t="s">
        <v>58</v>
      </c>
      <c r="C98" s="6">
        <v>1000</v>
      </c>
    </row>
    <row r="99" spans="1:3" ht="12.75" x14ac:dyDescent="0.25">
      <c r="A99" s="5" t="s">
        <v>27</v>
      </c>
      <c r="B99" s="5" t="s">
        <v>59</v>
      </c>
      <c r="C99" s="6">
        <v>2500</v>
      </c>
    </row>
    <row r="100" spans="1:3" ht="12.75" x14ac:dyDescent="0.25">
      <c r="A100" s="5" t="s">
        <v>27</v>
      </c>
      <c r="B100" s="5" t="s">
        <v>60</v>
      </c>
      <c r="C100" s="6">
        <v>2500</v>
      </c>
    </row>
    <row r="101" spans="1:3" ht="12.75" x14ac:dyDescent="0.25">
      <c r="A101" s="5" t="s">
        <v>27</v>
      </c>
      <c r="B101" s="5" t="s">
        <v>61</v>
      </c>
      <c r="C101" s="6">
        <v>1500</v>
      </c>
    </row>
    <row r="102" spans="1:3" x14ac:dyDescent="0.25">
      <c r="B102" s="11" t="s">
        <v>27</v>
      </c>
      <c r="C102" s="15">
        <f>SUM(C98:C101)</f>
        <v>7500</v>
      </c>
    </row>
    <row r="103" spans="1:3" ht="12.75" x14ac:dyDescent="0.25">
      <c r="A103" s="5" t="s">
        <v>29</v>
      </c>
      <c r="B103" s="5" t="s">
        <v>62</v>
      </c>
      <c r="C103" s="6">
        <v>1000</v>
      </c>
    </row>
    <row r="104" spans="1:3" ht="12.75" x14ac:dyDescent="0.25">
      <c r="A104" s="5" t="s">
        <v>29</v>
      </c>
      <c r="B104" s="5" t="s">
        <v>13</v>
      </c>
      <c r="C104" s="6">
        <v>4437.95</v>
      </c>
    </row>
    <row r="105" spans="1:3" ht="12.75" x14ac:dyDescent="0.25">
      <c r="A105" s="5" t="s">
        <v>29</v>
      </c>
      <c r="B105" s="5" t="s">
        <v>63</v>
      </c>
      <c r="C105" s="6">
        <v>1699</v>
      </c>
    </row>
    <row r="106" spans="1:3" x14ac:dyDescent="0.25">
      <c r="B106" s="11" t="s">
        <v>29</v>
      </c>
      <c r="C106" s="15">
        <f>SUM(C103:C105)</f>
        <v>7136.95</v>
      </c>
    </row>
    <row r="107" spans="1:3" ht="12.75" x14ac:dyDescent="0.25">
      <c r="A107" s="5" t="s">
        <v>35</v>
      </c>
      <c r="B107" s="5" t="s">
        <v>13</v>
      </c>
      <c r="C107" s="6">
        <v>12047.76</v>
      </c>
    </row>
    <row r="108" spans="1:3" ht="12.75" x14ac:dyDescent="0.25">
      <c r="A108" s="5" t="s">
        <v>35</v>
      </c>
      <c r="B108" s="5" t="s">
        <v>13</v>
      </c>
      <c r="C108" s="6">
        <v>2925.08</v>
      </c>
    </row>
    <row r="109" spans="1:3" x14ac:dyDescent="0.25">
      <c r="B109" s="11" t="s">
        <v>35</v>
      </c>
      <c r="C109" s="15">
        <f>SUM(C107:C108)</f>
        <v>14972.84</v>
      </c>
    </row>
    <row r="110" spans="1:3" ht="12.75" x14ac:dyDescent="0.25">
      <c r="A110" s="5" t="s">
        <v>44</v>
      </c>
      <c r="B110" s="5" t="s">
        <v>64</v>
      </c>
      <c r="C110" s="6">
        <v>3288.2</v>
      </c>
    </row>
    <row r="111" spans="1:3" ht="12.75" x14ac:dyDescent="0.25">
      <c r="A111" s="5" t="s">
        <v>44</v>
      </c>
      <c r="B111" s="5" t="s">
        <v>65</v>
      </c>
      <c r="C111" s="6">
        <v>1158</v>
      </c>
    </row>
    <row r="112" spans="1:3" ht="12.75" x14ac:dyDescent="0.25">
      <c r="A112" s="5" t="s">
        <v>44</v>
      </c>
      <c r="B112" s="5" t="s">
        <v>66</v>
      </c>
      <c r="C112" s="6">
        <v>4000</v>
      </c>
    </row>
    <row r="113" spans="1:3" ht="12.75" x14ac:dyDescent="0.25">
      <c r="A113" s="5"/>
      <c r="B113" s="11" t="s">
        <v>44</v>
      </c>
      <c r="C113" s="12">
        <f>SUM(C110:C112)</f>
        <v>8446.2000000000007</v>
      </c>
    </row>
    <row r="114" spans="1:3" ht="12.75" x14ac:dyDescent="0.2">
      <c r="A114" s="8" t="s">
        <v>67</v>
      </c>
      <c r="B114" s="8" t="s">
        <v>47</v>
      </c>
      <c r="C114" s="14">
        <f>C76+C85+C90+C92+C97+C102+C106+C109+C113</f>
        <v>293624.39000000007</v>
      </c>
    </row>
    <row r="115" spans="1:3" ht="12.75" x14ac:dyDescent="0.25">
      <c r="A115" s="5" t="s">
        <v>12</v>
      </c>
      <c r="B115" s="5" t="s">
        <v>13</v>
      </c>
      <c r="C115" s="6">
        <v>45120</v>
      </c>
    </row>
    <row r="116" spans="1:3" ht="12.75" x14ac:dyDescent="0.25">
      <c r="A116" s="5" t="s">
        <v>12</v>
      </c>
      <c r="B116" s="5" t="s">
        <v>13</v>
      </c>
      <c r="C116" s="6">
        <v>116091.64</v>
      </c>
    </row>
    <row r="117" spans="1:3" ht="12.75" x14ac:dyDescent="0.25">
      <c r="A117" s="5" t="s">
        <v>12</v>
      </c>
      <c r="B117" s="5" t="s">
        <v>13</v>
      </c>
      <c r="C117" s="6">
        <v>29760</v>
      </c>
    </row>
    <row r="118" spans="1:3" x14ac:dyDescent="0.25">
      <c r="B118" s="11" t="s">
        <v>12</v>
      </c>
      <c r="C118" s="15">
        <f>SUM(C115:C117)</f>
        <v>190971.64</v>
      </c>
    </row>
    <row r="119" spans="1:3" ht="12.75" x14ac:dyDescent="0.25">
      <c r="A119" s="5" t="s">
        <v>20</v>
      </c>
      <c r="B119" s="5" t="s">
        <v>68</v>
      </c>
      <c r="C119" s="6">
        <v>3297</v>
      </c>
    </row>
    <row r="120" spans="1:3" x14ac:dyDescent="0.25">
      <c r="B120" s="11" t="s">
        <v>23</v>
      </c>
      <c r="C120" s="15">
        <f>C119</f>
        <v>3297</v>
      </c>
    </row>
    <row r="121" spans="1:3" ht="12.75" x14ac:dyDescent="0.25">
      <c r="A121" s="5" t="s">
        <v>25</v>
      </c>
      <c r="B121" s="5" t="s">
        <v>69</v>
      </c>
      <c r="C121" s="6">
        <v>4450</v>
      </c>
    </row>
    <row r="122" spans="1:3" x14ac:dyDescent="0.25">
      <c r="B122" s="11" t="s">
        <v>25</v>
      </c>
      <c r="C122" s="12">
        <v>4450</v>
      </c>
    </row>
    <row r="123" spans="1:3" ht="12.75" x14ac:dyDescent="0.25">
      <c r="A123" s="5" t="s">
        <v>27</v>
      </c>
      <c r="B123" s="5" t="s">
        <v>70</v>
      </c>
      <c r="C123" s="6">
        <v>1972</v>
      </c>
    </row>
    <row r="124" spans="1:3" x14ac:dyDescent="0.25">
      <c r="B124" s="11" t="s">
        <v>27</v>
      </c>
      <c r="C124" s="12">
        <v>1972</v>
      </c>
    </row>
    <row r="125" spans="1:3" ht="12.75" x14ac:dyDescent="0.25">
      <c r="A125" s="5" t="s">
        <v>35</v>
      </c>
      <c r="B125" s="5" t="s">
        <v>71</v>
      </c>
      <c r="C125" s="6">
        <v>23600</v>
      </c>
    </row>
    <row r="126" spans="1:3" ht="12.75" x14ac:dyDescent="0.25">
      <c r="A126" s="5" t="s">
        <v>35</v>
      </c>
      <c r="B126" s="5" t="s">
        <v>72</v>
      </c>
      <c r="C126" s="6">
        <v>8000</v>
      </c>
    </row>
    <row r="127" spans="1:3" ht="12.75" x14ac:dyDescent="0.25">
      <c r="A127" s="5" t="s">
        <v>35</v>
      </c>
      <c r="B127" s="5" t="s">
        <v>73</v>
      </c>
      <c r="C127" s="6">
        <v>10114.969999999999</v>
      </c>
    </row>
    <row r="128" spans="1:3" ht="12.75" x14ac:dyDescent="0.25">
      <c r="A128" s="5" t="s">
        <v>35</v>
      </c>
      <c r="B128" s="5" t="s">
        <v>13</v>
      </c>
      <c r="C128" s="6">
        <v>1264.52</v>
      </c>
    </row>
    <row r="129" spans="1:3" ht="12.75" x14ac:dyDescent="0.25">
      <c r="A129" s="5" t="s">
        <v>35</v>
      </c>
      <c r="B129" s="5" t="s">
        <v>74</v>
      </c>
      <c r="C129" s="6">
        <v>5000</v>
      </c>
    </row>
    <row r="130" spans="1:3" ht="12.75" x14ac:dyDescent="0.25">
      <c r="A130" s="5" t="s">
        <v>35</v>
      </c>
      <c r="B130" s="5" t="s">
        <v>75</v>
      </c>
      <c r="C130" s="6">
        <v>904.24</v>
      </c>
    </row>
    <row r="131" spans="1:3" ht="12.75" x14ac:dyDescent="0.25">
      <c r="A131" s="5"/>
      <c r="B131" s="11" t="s">
        <v>35</v>
      </c>
      <c r="C131" s="12">
        <f>SUM(C125:C130)</f>
        <v>48883.729999999996</v>
      </c>
    </row>
    <row r="132" spans="1:3" ht="12.75" x14ac:dyDescent="0.2">
      <c r="A132" s="8" t="s">
        <v>76</v>
      </c>
      <c r="B132" s="8" t="s">
        <v>47</v>
      </c>
      <c r="C132" s="14">
        <f>C118+C120+C122+C124+C131</f>
        <v>249574.37</v>
      </c>
    </row>
    <row r="133" spans="1:3" ht="12.75" x14ac:dyDescent="0.25">
      <c r="A133" s="1" t="s">
        <v>7</v>
      </c>
      <c r="B133" s="1" t="s">
        <v>77</v>
      </c>
      <c r="C133" s="16">
        <v>2000</v>
      </c>
    </row>
    <row r="134" spans="1:3" x14ac:dyDescent="0.25">
      <c r="B134" s="7" t="s">
        <v>7</v>
      </c>
      <c r="C134" s="15">
        <v>2000</v>
      </c>
    </row>
    <row r="135" spans="1:3" ht="12.75" x14ac:dyDescent="0.25">
      <c r="A135" s="5" t="s">
        <v>12</v>
      </c>
      <c r="B135" s="5" t="s">
        <v>13</v>
      </c>
      <c r="C135" s="6">
        <v>40600</v>
      </c>
    </row>
    <row r="136" spans="1:3" ht="12.75" x14ac:dyDescent="0.25">
      <c r="A136" s="5" t="s">
        <v>12</v>
      </c>
      <c r="B136" s="5" t="s">
        <v>13</v>
      </c>
      <c r="C136" s="6">
        <v>40600</v>
      </c>
    </row>
    <row r="137" spans="1:3" ht="12.75" x14ac:dyDescent="0.25">
      <c r="A137" s="5" t="s">
        <v>12</v>
      </c>
      <c r="B137" s="5" t="s">
        <v>13</v>
      </c>
      <c r="C137" s="6">
        <v>11600</v>
      </c>
    </row>
    <row r="138" spans="1:3" ht="12.75" x14ac:dyDescent="0.25">
      <c r="A138" s="5" t="s">
        <v>12</v>
      </c>
      <c r="B138" s="5" t="s">
        <v>13</v>
      </c>
      <c r="C138" s="6">
        <v>15660</v>
      </c>
    </row>
    <row r="139" spans="1:3" ht="12.75" x14ac:dyDescent="0.25">
      <c r="A139" s="5" t="s">
        <v>12</v>
      </c>
      <c r="B139" s="5" t="s">
        <v>13</v>
      </c>
      <c r="C139" s="6">
        <v>19668.39</v>
      </c>
    </row>
    <row r="140" spans="1:3" ht="12.75" x14ac:dyDescent="0.25">
      <c r="A140" s="5" t="s">
        <v>12</v>
      </c>
      <c r="B140" s="5" t="s">
        <v>13</v>
      </c>
      <c r="C140" s="6">
        <v>13386.4</v>
      </c>
    </row>
    <row r="141" spans="1:3" x14ac:dyDescent="0.25">
      <c r="B141" s="11" t="s">
        <v>12</v>
      </c>
      <c r="C141" s="15">
        <f>SUM(C135:C140)</f>
        <v>141514.79</v>
      </c>
    </row>
    <row r="142" spans="1:3" ht="12.75" x14ac:dyDescent="0.25">
      <c r="A142" s="5" t="s">
        <v>20</v>
      </c>
      <c r="B142" s="5" t="s">
        <v>78</v>
      </c>
      <c r="C142" s="6">
        <v>2000</v>
      </c>
    </row>
    <row r="143" spans="1:3" ht="12.75" x14ac:dyDescent="0.25">
      <c r="A143" s="5" t="s">
        <v>20</v>
      </c>
      <c r="B143" s="5" t="s">
        <v>79</v>
      </c>
      <c r="C143" s="16">
        <v>2000</v>
      </c>
    </row>
    <row r="144" spans="1:3" ht="12.75" x14ac:dyDescent="0.25">
      <c r="A144" s="5" t="s">
        <v>20</v>
      </c>
      <c r="B144" s="5" t="s">
        <v>80</v>
      </c>
      <c r="C144" s="6">
        <v>2927</v>
      </c>
    </row>
    <row r="145" spans="1:3" ht="12.75" x14ac:dyDescent="0.25">
      <c r="A145" s="5" t="s">
        <v>20</v>
      </c>
      <c r="B145" s="5" t="s">
        <v>81</v>
      </c>
      <c r="C145" s="6">
        <v>832</v>
      </c>
    </row>
    <row r="146" spans="1:3" ht="12.75" x14ac:dyDescent="0.25">
      <c r="A146" s="5" t="s">
        <v>20</v>
      </c>
      <c r="B146" s="5" t="s">
        <v>82</v>
      </c>
      <c r="C146" s="6">
        <v>2927</v>
      </c>
    </row>
    <row r="147" spans="1:3" ht="12.75" x14ac:dyDescent="0.25">
      <c r="A147" s="5" t="s">
        <v>20</v>
      </c>
      <c r="B147" s="5" t="s">
        <v>83</v>
      </c>
      <c r="C147" s="6">
        <v>5913</v>
      </c>
    </row>
    <row r="148" spans="1:3" ht="12.75" x14ac:dyDescent="0.25">
      <c r="A148" s="5" t="s">
        <v>20</v>
      </c>
      <c r="B148" s="5" t="s">
        <v>84</v>
      </c>
      <c r="C148" s="6">
        <v>2029</v>
      </c>
    </row>
    <row r="149" spans="1:3" ht="12.75" x14ac:dyDescent="0.25">
      <c r="A149" s="5" t="s">
        <v>20</v>
      </c>
      <c r="B149" s="5" t="s">
        <v>85</v>
      </c>
      <c r="C149" s="6">
        <v>1160</v>
      </c>
    </row>
    <row r="150" spans="1:3" ht="12.75" x14ac:dyDescent="0.25">
      <c r="A150" s="5" t="s">
        <v>20</v>
      </c>
      <c r="B150" s="5" t="s">
        <v>86</v>
      </c>
      <c r="C150" s="6">
        <v>7300</v>
      </c>
    </row>
    <row r="151" spans="1:3" ht="12.75" x14ac:dyDescent="0.25">
      <c r="A151" s="5" t="s">
        <v>20</v>
      </c>
      <c r="B151" s="5" t="s">
        <v>87</v>
      </c>
      <c r="C151" s="6">
        <v>3750</v>
      </c>
    </row>
    <row r="152" spans="1:3" ht="12.75" x14ac:dyDescent="0.25">
      <c r="A152" s="5" t="s">
        <v>20</v>
      </c>
      <c r="B152" s="5" t="s">
        <v>88</v>
      </c>
      <c r="C152" s="6">
        <v>5714</v>
      </c>
    </row>
    <row r="153" spans="1:3" ht="12.75" x14ac:dyDescent="0.25">
      <c r="A153" s="5" t="s">
        <v>20</v>
      </c>
      <c r="B153" s="5" t="s">
        <v>89</v>
      </c>
      <c r="C153" s="6">
        <v>146.07</v>
      </c>
    </row>
    <row r="154" spans="1:3" x14ac:dyDescent="0.25">
      <c r="B154" s="11" t="s">
        <v>23</v>
      </c>
      <c r="C154" s="15">
        <f>SUM(C142:C153)</f>
        <v>36698.07</v>
      </c>
    </row>
    <row r="155" spans="1:3" ht="12.75" x14ac:dyDescent="0.25">
      <c r="A155" s="5" t="s">
        <v>24</v>
      </c>
      <c r="B155" s="5" t="s">
        <v>90</v>
      </c>
      <c r="C155" s="6">
        <v>6960</v>
      </c>
    </row>
    <row r="156" spans="1:3" x14ac:dyDescent="0.25">
      <c r="B156" s="11" t="s">
        <v>24</v>
      </c>
      <c r="C156" s="12">
        <v>6960</v>
      </c>
    </row>
    <row r="157" spans="1:3" ht="12.75" x14ac:dyDescent="0.25">
      <c r="A157" s="5" t="s">
        <v>25</v>
      </c>
      <c r="B157" s="5" t="s">
        <v>91</v>
      </c>
      <c r="C157" s="6">
        <v>13729.99</v>
      </c>
    </row>
    <row r="158" spans="1:3" ht="12.75" x14ac:dyDescent="0.25">
      <c r="A158" s="5" t="s">
        <v>25</v>
      </c>
      <c r="B158" s="5" t="s">
        <v>92</v>
      </c>
      <c r="C158" s="6">
        <v>5531.49</v>
      </c>
    </row>
    <row r="159" spans="1:3" ht="12.75" x14ac:dyDescent="0.25">
      <c r="A159" s="5" t="s">
        <v>25</v>
      </c>
      <c r="B159" s="5" t="s">
        <v>93</v>
      </c>
      <c r="C159" s="6">
        <v>18063.990000000002</v>
      </c>
    </row>
    <row r="160" spans="1:3" ht="12.75" x14ac:dyDescent="0.25">
      <c r="A160" s="5" t="s">
        <v>25</v>
      </c>
      <c r="B160" s="5" t="s">
        <v>94</v>
      </c>
      <c r="C160" s="6">
        <v>16517.2</v>
      </c>
    </row>
    <row r="161" spans="1:3" x14ac:dyDescent="0.25">
      <c r="B161" s="11" t="s">
        <v>25</v>
      </c>
      <c r="C161" s="15">
        <f>SUM(C157:C160)</f>
        <v>53842.67</v>
      </c>
    </row>
    <row r="162" spans="1:3" ht="12.75" x14ac:dyDescent="0.25">
      <c r="A162" s="5" t="s">
        <v>27</v>
      </c>
      <c r="B162" s="5" t="s">
        <v>95</v>
      </c>
      <c r="C162" s="6">
        <v>398</v>
      </c>
    </row>
    <row r="163" spans="1:3" ht="12.75" x14ac:dyDescent="0.25">
      <c r="A163" s="5" t="s">
        <v>27</v>
      </c>
      <c r="B163" s="5" t="s">
        <v>13</v>
      </c>
      <c r="C163" s="6">
        <v>12518</v>
      </c>
    </row>
    <row r="164" spans="1:3" ht="12.75" x14ac:dyDescent="0.25">
      <c r="A164" s="5" t="s">
        <v>27</v>
      </c>
      <c r="B164" s="5" t="s">
        <v>96</v>
      </c>
      <c r="C164" s="6">
        <v>2000</v>
      </c>
    </row>
    <row r="165" spans="1:3" ht="12.75" x14ac:dyDescent="0.25">
      <c r="A165" s="5" t="s">
        <v>27</v>
      </c>
      <c r="B165" s="5" t="s">
        <v>97</v>
      </c>
      <c r="C165" s="6">
        <v>1674</v>
      </c>
    </row>
    <row r="166" spans="1:3" x14ac:dyDescent="0.25">
      <c r="B166" s="11" t="s">
        <v>27</v>
      </c>
      <c r="C166" s="15">
        <f>SUM(C162:C165)</f>
        <v>16590</v>
      </c>
    </row>
    <row r="167" spans="1:3" ht="12.75" x14ac:dyDescent="0.25">
      <c r="A167" s="5" t="s">
        <v>29</v>
      </c>
      <c r="B167" s="5" t="s">
        <v>98</v>
      </c>
      <c r="C167" s="6">
        <v>2784</v>
      </c>
    </row>
    <row r="168" spans="1:3" ht="12.75" x14ac:dyDescent="0.25">
      <c r="A168" s="1" t="s">
        <v>29</v>
      </c>
      <c r="B168" s="1" t="s">
        <v>99</v>
      </c>
      <c r="C168" s="16">
        <v>1191.3399999999999</v>
      </c>
    </row>
    <row r="169" spans="1:3" x14ac:dyDescent="0.25">
      <c r="B169" s="7" t="s">
        <v>29</v>
      </c>
      <c r="C169" s="15">
        <f>SUM(C167:C168)</f>
        <v>3975.34</v>
      </c>
    </row>
    <row r="170" spans="1:3" ht="12.75" x14ac:dyDescent="0.25">
      <c r="A170" s="5" t="s">
        <v>100</v>
      </c>
      <c r="B170" s="5" t="s">
        <v>101</v>
      </c>
      <c r="C170" s="6">
        <v>417</v>
      </c>
    </row>
    <row r="171" spans="1:3" ht="12.75" x14ac:dyDescent="0.25">
      <c r="A171" s="5" t="s">
        <v>100</v>
      </c>
      <c r="B171" s="5" t="s">
        <v>101</v>
      </c>
      <c r="C171" s="6">
        <v>489.65</v>
      </c>
    </row>
    <row r="172" spans="1:3" x14ac:dyDescent="0.25">
      <c r="B172" s="11" t="s">
        <v>100</v>
      </c>
      <c r="C172" s="15">
        <f>SUM(C170:C171)</f>
        <v>906.65</v>
      </c>
    </row>
    <row r="173" spans="1:3" ht="12.75" x14ac:dyDescent="0.25">
      <c r="A173" s="5" t="s">
        <v>35</v>
      </c>
      <c r="B173" s="5" t="s">
        <v>102</v>
      </c>
      <c r="C173" s="6">
        <v>875.77</v>
      </c>
    </row>
    <row r="174" spans="1:3" ht="12.75" x14ac:dyDescent="0.25">
      <c r="A174" s="5" t="s">
        <v>35</v>
      </c>
      <c r="B174" s="5" t="s">
        <v>103</v>
      </c>
      <c r="C174" s="6">
        <v>2506.7199999999998</v>
      </c>
    </row>
    <row r="175" spans="1:3" ht="12.75" x14ac:dyDescent="0.25">
      <c r="A175" s="1" t="s">
        <v>35</v>
      </c>
      <c r="B175" s="1" t="s">
        <v>104</v>
      </c>
      <c r="C175" s="16">
        <v>223.69</v>
      </c>
    </row>
    <row r="176" spans="1:3" ht="12.75" x14ac:dyDescent="0.25">
      <c r="A176" s="5" t="s">
        <v>35</v>
      </c>
      <c r="B176" s="5" t="s">
        <v>105</v>
      </c>
      <c r="C176" s="6">
        <v>2089.09</v>
      </c>
    </row>
    <row r="177" spans="1:3" ht="12.75" x14ac:dyDescent="0.25">
      <c r="A177" s="5" t="s">
        <v>35</v>
      </c>
      <c r="B177" s="5" t="s">
        <v>13</v>
      </c>
      <c r="C177" s="6">
        <v>3236.46</v>
      </c>
    </row>
    <row r="178" spans="1:3" ht="12.75" x14ac:dyDescent="0.25">
      <c r="A178" s="5" t="s">
        <v>35</v>
      </c>
      <c r="B178" s="5" t="s">
        <v>13</v>
      </c>
      <c r="C178" s="6">
        <v>12899.85</v>
      </c>
    </row>
    <row r="179" spans="1:3" x14ac:dyDescent="0.25">
      <c r="B179" s="11" t="s">
        <v>35</v>
      </c>
      <c r="C179" s="15">
        <f>SUM(C173:C178)</f>
        <v>21831.58</v>
      </c>
    </row>
    <row r="180" spans="1:3" ht="12.75" x14ac:dyDescent="0.25">
      <c r="A180" s="5" t="s">
        <v>44</v>
      </c>
      <c r="B180" s="5" t="s">
        <v>106</v>
      </c>
      <c r="C180" s="6">
        <v>2000</v>
      </c>
    </row>
    <row r="181" spans="1:3" ht="12.75" x14ac:dyDescent="0.25">
      <c r="A181" s="5" t="s">
        <v>44</v>
      </c>
      <c r="B181" s="5" t="s">
        <v>107</v>
      </c>
      <c r="C181" s="6">
        <v>6000</v>
      </c>
    </row>
    <row r="182" spans="1:3" ht="12.75" x14ac:dyDescent="0.25">
      <c r="A182" s="5" t="s">
        <v>44</v>
      </c>
      <c r="B182" s="5" t="s">
        <v>108</v>
      </c>
      <c r="C182" s="6">
        <v>2998</v>
      </c>
    </row>
    <row r="183" spans="1:3" ht="12.75" x14ac:dyDescent="0.25">
      <c r="A183" s="1" t="s">
        <v>44</v>
      </c>
      <c r="B183" s="1" t="s">
        <v>108</v>
      </c>
      <c r="C183" s="16">
        <v>1895.81</v>
      </c>
    </row>
    <row r="184" spans="1:3" ht="12.75" x14ac:dyDescent="0.25">
      <c r="A184" s="5" t="s">
        <v>44</v>
      </c>
      <c r="B184" s="5" t="s">
        <v>109</v>
      </c>
      <c r="C184" s="6">
        <v>5498.49</v>
      </c>
    </row>
    <row r="185" spans="1:3" ht="12.75" x14ac:dyDescent="0.25">
      <c r="A185" s="5" t="s">
        <v>44</v>
      </c>
      <c r="B185" s="5" t="s">
        <v>110</v>
      </c>
      <c r="C185" s="6">
        <v>2000</v>
      </c>
    </row>
    <row r="186" spans="1:3" ht="12.75" x14ac:dyDescent="0.25">
      <c r="A186" s="5" t="s">
        <v>44</v>
      </c>
      <c r="B186" s="5" t="s">
        <v>111</v>
      </c>
      <c r="C186" s="6">
        <v>1923</v>
      </c>
    </row>
    <row r="187" spans="1:3" ht="12.75" x14ac:dyDescent="0.25">
      <c r="A187" s="1" t="s">
        <v>44</v>
      </c>
      <c r="B187" s="1" t="s">
        <v>112</v>
      </c>
      <c r="C187" s="16">
        <v>4000</v>
      </c>
    </row>
    <row r="188" spans="1:3" ht="12.75" x14ac:dyDescent="0.25">
      <c r="A188" s="5" t="s">
        <v>44</v>
      </c>
      <c r="B188" s="5" t="s">
        <v>113</v>
      </c>
      <c r="C188" s="6">
        <v>3390</v>
      </c>
    </row>
    <row r="189" spans="1:3" ht="12.75" x14ac:dyDescent="0.25">
      <c r="A189" s="5" t="s">
        <v>44</v>
      </c>
      <c r="B189" s="5" t="s">
        <v>114</v>
      </c>
      <c r="C189" s="6">
        <v>1900</v>
      </c>
    </row>
    <row r="190" spans="1:3" ht="12.75" x14ac:dyDescent="0.25">
      <c r="A190" s="5" t="s">
        <v>44</v>
      </c>
      <c r="B190" s="5" t="s">
        <v>115</v>
      </c>
      <c r="C190" s="6">
        <v>1800</v>
      </c>
    </row>
    <row r="191" spans="1:3" x14ac:dyDescent="0.25">
      <c r="B191" s="11" t="s">
        <v>44</v>
      </c>
      <c r="C191" s="15">
        <f>SUM(C180:C190)</f>
        <v>33405.300000000003</v>
      </c>
    </row>
    <row r="192" spans="1:3" ht="12.75" x14ac:dyDescent="0.25">
      <c r="A192" s="5" t="s">
        <v>116</v>
      </c>
      <c r="B192" s="5" t="s">
        <v>117</v>
      </c>
      <c r="C192" s="6">
        <v>2000</v>
      </c>
    </row>
    <row r="193" spans="1:3" ht="12.75" x14ac:dyDescent="0.25">
      <c r="A193" s="5"/>
      <c r="B193" s="11" t="s">
        <v>116</v>
      </c>
      <c r="C193" s="12">
        <v>2000</v>
      </c>
    </row>
    <row r="194" spans="1:3" ht="12.75" x14ac:dyDescent="0.2">
      <c r="A194" s="8" t="s">
        <v>118</v>
      </c>
      <c r="B194" s="8" t="s">
        <v>47</v>
      </c>
      <c r="C194" s="14">
        <f>C134+C141+C154+C156+C161+C166+C169+C172+C179+C191+C193</f>
        <v>319724.40000000002</v>
      </c>
    </row>
    <row r="195" spans="1:3" ht="12.75" x14ac:dyDescent="0.25">
      <c r="A195" s="5" t="s">
        <v>7</v>
      </c>
      <c r="B195" s="5" t="s">
        <v>119</v>
      </c>
      <c r="C195" s="6">
        <v>8350</v>
      </c>
    </row>
    <row r="196" spans="1:3" ht="12.75" x14ac:dyDescent="0.25">
      <c r="A196" s="5" t="s">
        <v>7</v>
      </c>
      <c r="B196" s="5" t="s">
        <v>13</v>
      </c>
      <c r="C196" s="6">
        <v>36192</v>
      </c>
    </row>
    <row r="197" spans="1:3" x14ac:dyDescent="0.25">
      <c r="B197" s="11" t="s">
        <v>7</v>
      </c>
      <c r="C197" s="15">
        <f>SUM(C195:C196)</f>
        <v>44542</v>
      </c>
    </row>
    <row r="198" spans="1:3" ht="12.75" x14ac:dyDescent="0.25">
      <c r="A198" s="5" t="s">
        <v>12</v>
      </c>
      <c r="B198" s="5" t="s">
        <v>13</v>
      </c>
      <c r="C198" s="6">
        <v>4873</v>
      </c>
    </row>
    <row r="199" spans="1:3" ht="12.75" x14ac:dyDescent="0.25">
      <c r="A199" s="5" t="s">
        <v>12</v>
      </c>
      <c r="B199" s="5" t="s">
        <v>13</v>
      </c>
      <c r="C199" s="6">
        <v>29000</v>
      </c>
    </row>
    <row r="200" spans="1:3" ht="12.75" x14ac:dyDescent="0.25">
      <c r="A200" s="5" t="s">
        <v>12</v>
      </c>
      <c r="B200" s="5" t="s">
        <v>13</v>
      </c>
      <c r="C200" s="6">
        <v>25900</v>
      </c>
    </row>
    <row r="201" spans="1:3" ht="12.75" x14ac:dyDescent="0.25">
      <c r="A201" s="5" t="s">
        <v>12</v>
      </c>
      <c r="B201" s="5" t="s">
        <v>13</v>
      </c>
      <c r="C201" s="6">
        <v>30000</v>
      </c>
    </row>
    <row r="202" spans="1:3" ht="12.75" x14ac:dyDescent="0.25">
      <c r="A202" s="5" t="s">
        <v>12</v>
      </c>
      <c r="B202" s="5" t="s">
        <v>13</v>
      </c>
      <c r="C202" s="6">
        <v>13920</v>
      </c>
    </row>
    <row r="203" spans="1:3" ht="12.75" x14ac:dyDescent="0.25">
      <c r="A203" s="5" t="s">
        <v>12</v>
      </c>
      <c r="B203" s="5" t="s">
        <v>13</v>
      </c>
      <c r="C203" s="6">
        <v>25127</v>
      </c>
    </row>
    <row r="204" spans="1:3" ht="12.75" x14ac:dyDescent="0.25">
      <c r="A204" s="5" t="s">
        <v>12</v>
      </c>
      <c r="B204" s="5" t="s">
        <v>13</v>
      </c>
      <c r="C204" s="6">
        <v>18000</v>
      </c>
    </row>
    <row r="205" spans="1:3" ht="12.75" x14ac:dyDescent="0.25">
      <c r="A205" s="5" t="s">
        <v>12</v>
      </c>
      <c r="B205" s="5" t="s">
        <v>13</v>
      </c>
      <c r="C205" s="6">
        <v>20787.2</v>
      </c>
    </row>
    <row r="206" spans="1:3" x14ac:dyDescent="0.25">
      <c r="B206" s="11" t="s">
        <v>12</v>
      </c>
      <c r="C206" s="15">
        <f>SUM(C198:C205)</f>
        <v>167607.20000000001</v>
      </c>
    </row>
    <row r="207" spans="1:3" ht="12.75" x14ac:dyDescent="0.25">
      <c r="A207" s="5" t="s">
        <v>20</v>
      </c>
      <c r="B207" s="5" t="s">
        <v>120</v>
      </c>
      <c r="C207" s="16">
        <v>5400</v>
      </c>
    </row>
    <row r="208" spans="1:3" ht="12.75" x14ac:dyDescent="0.25">
      <c r="A208" s="5" t="s">
        <v>20</v>
      </c>
      <c r="B208" s="5" t="s">
        <v>13</v>
      </c>
      <c r="C208" s="6">
        <v>23588.6</v>
      </c>
    </row>
    <row r="209" spans="1:3" x14ac:dyDescent="0.25">
      <c r="B209" s="11" t="s">
        <v>23</v>
      </c>
      <c r="C209" s="15">
        <f>SUM(C207:C208)</f>
        <v>28988.6</v>
      </c>
    </row>
    <row r="210" spans="1:3" ht="12.75" x14ac:dyDescent="0.25">
      <c r="A210" s="5" t="s">
        <v>27</v>
      </c>
      <c r="B210" s="5" t="s">
        <v>13</v>
      </c>
      <c r="C210" s="6">
        <v>22620</v>
      </c>
    </row>
    <row r="211" spans="1:3" ht="12.75" x14ac:dyDescent="0.25">
      <c r="A211" s="5" t="s">
        <v>27</v>
      </c>
      <c r="B211" s="5" t="s">
        <v>13</v>
      </c>
      <c r="C211" s="6">
        <v>1041</v>
      </c>
    </row>
    <row r="212" spans="1:3" x14ac:dyDescent="0.25">
      <c r="B212" s="11" t="s">
        <v>27</v>
      </c>
      <c r="C212" s="15">
        <f>SUM(C210:C211)</f>
        <v>23661</v>
      </c>
    </row>
    <row r="213" spans="1:3" ht="12.75" x14ac:dyDescent="0.25">
      <c r="A213" s="5" t="s">
        <v>35</v>
      </c>
      <c r="B213" s="5" t="s">
        <v>13</v>
      </c>
      <c r="C213" s="6">
        <v>23843.8</v>
      </c>
    </row>
    <row r="214" spans="1:3" ht="12.75" x14ac:dyDescent="0.25">
      <c r="A214" s="5" t="s">
        <v>35</v>
      </c>
      <c r="B214" s="5" t="s">
        <v>13</v>
      </c>
      <c r="C214" s="6">
        <v>17400</v>
      </c>
    </row>
    <row r="215" spans="1:3" ht="12.75" x14ac:dyDescent="0.25">
      <c r="A215" s="5" t="s">
        <v>35</v>
      </c>
      <c r="B215" s="5" t="s">
        <v>13</v>
      </c>
      <c r="C215" s="6">
        <v>11600</v>
      </c>
    </row>
    <row r="216" spans="1:3" x14ac:dyDescent="0.25">
      <c r="B216" s="11" t="s">
        <v>35</v>
      </c>
      <c r="C216" s="15">
        <f>SUM(C213:C215)</f>
        <v>52843.8</v>
      </c>
    </row>
    <row r="217" spans="1:3" ht="12.75" x14ac:dyDescent="0.25">
      <c r="A217" s="5" t="s">
        <v>116</v>
      </c>
      <c r="B217" s="5" t="s">
        <v>121</v>
      </c>
      <c r="C217" s="6">
        <v>4000</v>
      </c>
    </row>
    <row r="218" spans="1:3" ht="12.75" x14ac:dyDescent="0.25">
      <c r="A218" s="5"/>
      <c r="B218" s="11" t="s">
        <v>116</v>
      </c>
      <c r="C218" s="12">
        <v>4000</v>
      </c>
    </row>
    <row r="219" spans="1:3" ht="12.75" x14ac:dyDescent="0.2">
      <c r="A219" s="8" t="s">
        <v>122</v>
      </c>
      <c r="B219" s="8" t="s">
        <v>47</v>
      </c>
      <c r="C219" s="14">
        <f>C197+C206+C209+C212+C216+C218</f>
        <v>321642.60000000003</v>
      </c>
    </row>
    <row r="220" spans="1:3" ht="12.75" x14ac:dyDescent="0.25">
      <c r="A220" s="5" t="s">
        <v>12</v>
      </c>
      <c r="B220" s="5" t="s">
        <v>13</v>
      </c>
      <c r="C220" s="6">
        <v>46950.45</v>
      </c>
    </row>
    <row r="221" spans="1:3" ht="12.75" x14ac:dyDescent="0.25">
      <c r="A221" s="5" t="s">
        <v>12</v>
      </c>
      <c r="B221" s="5" t="s">
        <v>13</v>
      </c>
      <c r="C221" s="6">
        <v>70000</v>
      </c>
    </row>
    <row r="222" spans="1:3" ht="12.75" x14ac:dyDescent="0.25">
      <c r="A222" s="5" t="s">
        <v>12</v>
      </c>
      <c r="B222" s="5" t="s">
        <v>13</v>
      </c>
      <c r="C222" s="6">
        <v>40082.79</v>
      </c>
    </row>
    <row r="223" spans="1:3" ht="12.75" x14ac:dyDescent="0.25">
      <c r="A223" s="5" t="s">
        <v>12</v>
      </c>
      <c r="B223" s="5" t="s">
        <v>13</v>
      </c>
      <c r="C223" s="6">
        <v>34000.01</v>
      </c>
    </row>
    <row r="224" spans="1:3" ht="12.75" x14ac:dyDescent="0.25">
      <c r="A224" s="5"/>
      <c r="B224" s="11" t="s">
        <v>12</v>
      </c>
      <c r="C224" s="12">
        <f>SUM(C220:C223)</f>
        <v>191033.25</v>
      </c>
    </row>
    <row r="225" spans="1:3" ht="12.75" x14ac:dyDescent="0.2">
      <c r="A225" s="8" t="s">
        <v>123</v>
      </c>
      <c r="B225" s="8" t="s">
        <v>47</v>
      </c>
      <c r="C225" s="14">
        <f>C224</f>
        <v>191033.25</v>
      </c>
    </row>
    <row r="226" spans="1:3" ht="12.75" x14ac:dyDescent="0.25">
      <c r="A226" s="5" t="s">
        <v>12</v>
      </c>
      <c r="B226" s="5" t="s">
        <v>13</v>
      </c>
      <c r="C226" s="6">
        <v>9160</v>
      </c>
    </row>
    <row r="227" spans="1:3" ht="12.75" x14ac:dyDescent="0.25">
      <c r="A227" s="5" t="s">
        <v>12</v>
      </c>
      <c r="B227" s="5" t="s">
        <v>13</v>
      </c>
      <c r="C227" s="6">
        <v>36411</v>
      </c>
    </row>
    <row r="228" spans="1:3" ht="12.75" x14ac:dyDescent="0.25">
      <c r="A228" s="5" t="s">
        <v>12</v>
      </c>
      <c r="B228" s="5" t="s">
        <v>13</v>
      </c>
      <c r="C228" s="6">
        <v>62640</v>
      </c>
    </row>
    <row r="229" spans="1:3" ht="12.75" x14ac:dyDescent="0.25">
      <c r="A229" s="1" t="s">
        <v>12</v>
      </c>
      <c r="B229" s="1" t="s">
        <v>124</v>
      </c>
      <c r="C229" s="16">
        <v>4580</v>
      </c>
    </row>
    <row r="230" spans="1:3" ht="12.75" x14ac:dyDescent="0.25">
      <c r="A230" s="5" t="s">
        <v>12</v>
      </c>
      <c r="B230" s="5" t="s">
        <v>13</v>
      </c>
      <c r="C230" s="6">
        <v>45800</v>
      </c>
    </row>
    <row r="231" spans="1:3" ht="12.75" x14ac:dyDescent="0.25">
      <c r="A231" s="5" t="s">
        <v>12</v>
      </c>
      <c r="B231" s="5" t="s">
        <v>13</v>
      </c>
      <c r="C231" s="6">
        <v>30207</v>
      </c>
    </row>
    <row r="232" spans="1:3" x14ac:dyDescent="0.25">
      <c r="B232" s="11" t="s">
        <v>12</v>
      </c>
      <c r="C232" s="15">
        <f>SUM(C226:C231)</f>
        <v>188798</v>
      </c>
    </row>
    <row r="233" spans="1:3" ht="12.75" x14ac:dyDescent="0.25">
      <c r="A233" s="5" t="s">
        <v>20</v>
      </c>
      <c r="B233" s="5" t="s">
        <v>125</v>
      </c>
      <c r="C233" s="6">
        <v>2200</v>
      </c>
    </row>
    <row r="234" spans="1:3" ht="12.75" x14ac:dyDescent="0.25">
      <c r="A234" s="5" t="s">
        <v>20</v>
      </c>
      <c r="B234" s="5" t="s">
        <v>126</v>
      </c>
      <c r="C234" s="6">
        <v>2200</v>
      </c>
    </row>
    <row r="235" spans="1:3" ht="12.75" x14ac:dyDescent="0.25">
      <c r="A235" s="5" t="s">
        <v>20</v>
      </c>
      <c r="B235" s="5" t="s">
        <v>127</v>
      </c>
      <c r="C235" s="6">
        <v>2200</v>
      </c>
    </row>
    <row r="236" spans="1:3" ht="12.75" x14ac:dyDescent="0.25">
      <c r="A236" s="5" t="s">
        <v>20</v>
      </c>
      <c r="B236" s="5" t="s">
        <v>128</v>
      </c>
      <c r="C236" s="6">
        <v>2200</v>
      </c>
    </row>
    <row r="237" spans="1:3" ht="12.75" x14ac:dyDescent="0.25">
      <c r="A237" s="5" t="s">
        <v>20</v>
      </c>
      <c r="B237" s="5" t="s">
        <v>129</v>
      </c>
      <c r="C237" s="6">
        <v>3700</v>
      </c>
    </row>
    <row r="238" spans="1:3" ht="12.75" x14ac:dyDescent="0.25">
      <c r="A238" s="5" t="s">
        <v>20</v>
      </c>
      <c r="B238" s="5" t="s">
        <v>130</v>
      </c>
      <c r="C238" s="6">
        <v>2542</v>
      </c>
    </row>
    <row r="239" spans="1:3" ht="12.75" x14ac:dyDescent="0.25">
      <c r="A239" s="5" t="s">
        <v>20</v>
      </c>
      <c r="B239" s="5" t="s">
        <v>131</v>
      </c>
      <c r="C239" s="6">
        <v>2087.5</v>
      </c>
    </row>
    <row r="240" spans="1:3" ht="12.75" x14ac:dyDescent="0.25">
      <c r="A240" s="5" t="s">
        <v>20</v>
      </c>
      <c r="B240" s="5" t="s">
        <v>132</v>
      </c>
      <c r="C240" s="6">
        <v>4550</v>
      </c>
    </row>
    <row r="241" spans="1:3" ht="12.75" x14ac:dyDescent="0.25">
      <c r="A241" s="5" t="s">
        <v>20</v>
      </c>
      <c r="B241" s="5" t="s">
        <v>133</v>
      </c>
      <c r="C241" s="6">
        <v>2200</v>
      </c>
    </row>
    <row r="242" spans="1:3" x14ac:dyDescent="0.25">
      <c r="B242" s="11" t="s">
        <v>23</v>
      </c>
      <c r="C242" s="15">
        <f>SUM(C233:C241)</f>
        <v>23879.5</v>
      </c>
    </row>
    <row r="243" spans="1:3" ht="12.75" x14ac:dyDescent="0.25">
      <c r="A243" s="5" t="s">
        <v>33</v>
      </c>
      <c r="B243" s="5" t="s">
        <v>134</v>
      </c>
      <c r="C243" s="6">
        <v>3500</v>
      </c>
    </row>
    <row r="244" spans="1:3" x14ac:dyDescent="0.25">
      <c r="B244" s="11" t="s">
        <v>33</v>
      </c>
      <c r="C244" s="12">
        <v>3500</v>
      </c>
    </row>
    <row r="245" spans="1:3" ht="12.75" x14ac:dyDescent="0.25">
      <c r="A245" s="5" t="s">
        <v>35</v>
      </c>
      <c r="B245" s="5" t="s">
        <v>135</v>
      </c>
      <c r="C245" s="6">
        <v>3422</v>
      </c>
    </row>
    <row r="246" spans="1:3" ht="12.75" x14ac:dyDescent="0.25">
      <c r="A246" s="5" t="s">
        <v>35</v>
      </c>
      <c r="B246" s="5" t="s">
        <v>13</v>
      </c>
      <c r="C246" s="6">
        <v>45560.97</v>
      </c>
    </row>
    <row r="247" spans="1:3" ht="12.75" x14ac:dyDescent="0.25">
      <c r="A247" s="5" t="s">
        <v>35</v>
      </c>
      <c r="B247" s="5" t="s">
        <v>13</v>
      </c>
      <c r="C247" s="6">
        <v>54563.92</v>
      </c>
    </row>
    <row r="248" spans="1:3" x14ac:dyDescent="0.25">
      <c r="B248" s="11" t="s">
        <v>35</v>
      </c>
      <c r="C248" s="15">
        <f>SUM(C245:C247)</f>
        <v>103546.89</v>
      </c>
    </row>
    <row r="249" spans="1:3" ht="12.75" x14ac:dyDescent="0.2">
      <c r="A249" s="8" t="s">
        <v>136</v>
      </c>
      <c r="B249" s="8" t="s">
        <v>47</v>
      </c>
      <c r="C249" s="14">
        <f>C232+C242+C244+C248</f>
        <v>319724.39</v>
      </c>
    </row>
    <row r="250" spans="1:3" ht="12.75" x14ac:dyDescent="0.25">
      <c r="A250" s="5" t="s">
        <v>12</v>
      </c>
      <c r="B250" s="5" t="s">
        <v>137</v>
      </c>
      <c r="C250" s="6">
        <v>221.94</v>
      </c>
    </row>
    <row r="251" spans="1:3" ht="12.75" x14ac:dyDescent="0.25">
      <c r="A251" s="5" t="s">
        <v>12</v>
      </c>
      <c r="B251" s="5" t="s">
        <v>138</v>
      </c>
      <c r="C251" s="6">
        <v>1204.75</v>
      </c>
    </row>
    <row r="252" spans="1:3" ht="12.75" x14ac:dyDescent="0.25">
      <c r="A252" s="5" t="s">
        <v>12</v>
      </c>
      <c r="B252" s="5" t="s">
        <v>139</v>
      </c>
      <c r="C252" s="6">
        <v>991.05</v>
      </c>
    </row>
    <row r="253" spans="1:3" ht="12.75" x14ac:dyDescent="0.25">
      <c r="A253" s="5" t="s">
        <v>12</v>
      </c>
      <c r="B253" s="5" t="s">
        <v>140</v>
      </c>
      <c r="C253" s="6">
        <v>151.19</v>
      </c>
    </row>
    <row r="254" spans="1:3" ht="12.75" x14ac:dyDescent="0.25">
      <c r="A254" s="5" t="s">
        <v>12</v>
      </c>
      <c r="B254" s="5" t="s">
        <v>141</v>
      </c>
      <c r="C254" s="6">
        <v>407.59</v>
      </c>
    </row>
    <row r="255" spans="1:3" ht="12.75" x14ac:dyDescent="0.25">
      <c r="A255" s="5" t="s">
        <v>12</v>
      </c>
      <c r="B255" s="5" t="s">
        <v>142</v>
      </c>
      <c r="C255" s="6">
        <v>498.35</v>
      </c>
    </row>
    <row r="256" spans="1:3" ht="12.75" x14ac:dyDescent="0.25">
      <c r="A256" s="5" t="s">
        <v>12</v>
      </c>
      <c r="B256" s="5" t="s">
        <v>13</v>
      </c>
      <c r="C256" s="6">
        <v>34740.85</v>
      </c>
    </row>
    <row r="257" spans="1:3" ht="12.75" x14ac:dyDescent="0.25">
      <c r="A257" s="5" t="s">
        <v>12</v>
      </c>
      <c r="B257" s="5" t="s">
        <v>13</v>
      </c>
      <c r="C257" s="6">
        <v>76532.5</v>
      </c>
    </row>
    <row r="258" spans="1:3" ht="12.75" x14ac:dyDescent="0.25">
      <c r="A258" s="1" t="s">
        <v>12</v>
      </c>
      <c r="B258" s="1" t="s">
        <v>143</v>
      </c>
      <c r="C258" s="16">
        <v>314.69</v>
      </c>
    </row>
    <row r="259" spans="1:3" ht="12.75" x14ac:dyDescent="0.25">
      <c r="A259" s="1" t="s">
        <v>12</v>
      </c>
      <c r="B259" s="1" t="s">
        <v>144</v>
      </c>
      <c r="C259" s="16">
        <v>1283.58</v>
      </c>
    </row>
    <row r="260" spans="1:3" ht="12.75" x14ac:dyDescent="0.25">
      <c r="A260" s="5" t="s">
        <v>12</v>
      </c>
      <c r="B260" s="5" t="s">
        <v>145</v>
      </c>
      <c r="C260" s="6">
        <v>517.9</v>
      </c>
    </row>
    <row r="261" spans="1:3" ht="12.75" x14ac:dyDescent="0.25">
      <c r="A261" s="5" t="s">
        <v>12</v>
      </c>
      <c r="B261" s="5" t="s">
        <v>146</v>
      </c>
      <c r="C261" s="6">
        <v>3595</v>
      </c>
    </row>
    <row r="262" spans="1:3" ht="12.75" x14ac:dyDescent="0.25">
      <c r="A262" s="1" t="s">
        <v>12</v>
      </c>
      <c r="B262" s="1" t="s">
        <v>146</v>
      </c>
      <c r="C262" s="16">
        <v>1212.3900000000001</v>
      </c>
    </row>
    <row r="263" spans="1:3" ht="12.75" x14ac:dyDescent="0.25">
      <c r="A263" s="1" t="s">
        <v>12</v>
      </c>
      <c r="B263" s="1" t="s">
        <v>147</v>
      </c>
      <c r="C263" s="16">
        <v>3595</v>
      </c>
    </row>
    <row r="264" spans="1:3" ht="12.75" x14ac:dyDescent="0.25">
      <c r="A264" s="5" t="s">
        <v>12</v>
      </c>
      <c r="B264" s="5" t="s">
        <v>13</v>
      </c>
      <c r="C264" s="6">
        <v>16327.75</v>
      </c>
    </row>
    <row r="265" spans="1:3" x14ac:dyDescent="0.25">
      <c r="B265" s="11" t="s">
        <v>12</v>
      </c>
      <c r="C265" s="15">
        <f>SUM(C250:C264)</f>
        <v>141594.53</v>
      </c>
    </row>
    <row r="266" spans="1:3" ht="12.75" x14ac:dyDescent="0.25">
      <c r="A266" s="1" t="s">
        <v>20</v>
      </c>
      <c r="B266" s="5" t="s">
        <v>148</v>
      </c>
      <c r="C266" s="16">
        <v>1558.15</v>
      </c>
    </row>
    <row r="267" spans="1:3" ht="12.75" x14ac:dyDescent="0.25">
      <c r="A267" s="1" t="s">
        <v>20</v>
      </c>
      <c r="B267" s="5" t="s">
        <v>149</v>
      </c>
      <c r="C267" s="16">
        <v>365</v>
      </c>
    </row>
    <row r="268" spans="1:3" ht="12.75" x14ac:dyDescent="0.25">
      <c r="A268" s="5" t="s">
        <v>20</v>
      </c>
      <c r="B268" s="5" t="s">
        <v>150</v>
      </c>
      <c r="C268" s="6">
        <v>3500</v>
      </c>
    </row>
    <row r="269" spans="1:3" ht="12.75" x14ac:dyDescent="0.25">
      <c r="A269" s="5" t="s">
        <v>20</v>
      </c>
      <c r="B269" s="5" t="s">
        <v>151</v>
      </c>
      <c r="C269" s="6">
        <v>5120</v>
      </c>
    </row>
    <row r="270" spans="1:3" ht="12.75" x14ac:dyDescent="0.25">
      <c r="A270" s="1" t="s">
        <v>20</v>
      </c>
      <c r="B270" s="5" t="s">
        <v>152</v>
      </c>
      <c r="C270" s="16">
        <v>776.61</v>
      </c>
    </row>
    <row r="271" spans="1:3" ht="12.75" x14ac:dyDescent="0.25">
      <c r="A271" s="5" t="s">
        <v>20</v>
      </c>
      <c r="B271" s="5" t="s">
        <v>153</v>
      </c>
      <c r="C271" s="6">
        <v>4000</v>
      </c>
    </row>
    <row r="272" spans="1:3" ht="12.75" x14ac:dyDescent="0.25">
      <c r="A272" s="1" t="s">
        <v>20</v>
      </c>
      <c r="B272" s="5" t="s">
        <v>154</v>
      </c>
      <c r="C272" s="16">
        <v>9361.2000000000007</v>
      </c>
    </row>
    <row r="273" spans="1:3" ht="12.75" x14ac:dyDescent="0.25">
      <c r="A273" s="1" t="s">
        <v>20</v>
      </c>
      <c r="B273" s="5" t="s">
        <v>155</v>
      </c>
      <c r="C273" s="16">
        <v>2000</v>
      </c>
    </row>
    <row r="274" spans="1:3" ht="12.75" x14ac:dyDescent="0.25">
      <c r="A274" s="5" t="s">
        <v>20</v>
      </c>
      <c r="B274" s="5" t="s">
        <v>156</v>
      </c>
      <c r="C274" s="6">
        <v>500</v>
      </c>
    </row>
    <row r="275" spans="1:3" ht="12.75" x14ac:dyDescent="0.25">
      <c r="A275" s="1" t="s">
        <v>20</v>
      </c>
      <c r="B275" s="5" t="s">
        <v>157</v>
      </c>
      <c r="C275" s="16">
        <v>1195.71</v>
      </c>
    </row>
    <row r="276" spans="1:3" x14ac:dyDescent="0.25">
      <c r="B276" s="11" t="s">
        <v>23</v>
      </c>
      <c r="C276" s="15">
        <f>SUM(C266:C275)</f>
        <v>28376.67</v>
      </c>
    </row>
    <row r="277" spans="1:3" ht="12.75" x14ac:dyDescent="0.25">
      <c r="A277" s="5" t="s">
        <v>25</v>
      </c>
      <c r="B277" s="5" t="s">
        <v>158</v>
      </c>
      <c r="C277" s="6">
        <v>8346.2000000000007</v>
      </c>
    </row>
    <row r="278" spans="1:3" ht="12.75" x14ac:dyDescent="0.25">
      <c r="A278" s="5" t="s">
        <v>25</v>
      </c>
      <c r="B278" s="5" t="s">
        <v>159</v>
      </c>
      <c r="C278" s="6">
        <v>2320</v>
      </c>
    </row>
    <row r="279" spans="1:3" ht="12.75" x14ac:dyDescent="0.25">
      <c r="A279" s="5" t="s">
        <v>25</v>
      </c>
      <c r="B279" s="5" t="s">
        <v>160</v>
      </c>
      <c r="C279" s="6">
        <v>3354</v>
      </c>
    </row>
    <row r="280" spans="1:3" ht="12.75" x14ac:dyDescent="0.25">
      <c r="A280" s="5" t="s">
        <v>25</v>
      </c>
      <c r="B280" s="5" t="s">
        <v>161</v>
      </c>
      <c r="C280" s="6">
        <v>6700</v>
      </c>
    </row>
    <row r="281" spans="1:3" ht="12.75" x14ac:dyDescent="0.25">
      <c r="A281" s="5" t="s">
        <v>25</v>
      </c>
      <c r="B281" s="5" t="s">
        <v>162</v>
      </c>
      <c r="C281" s="6">
        <v>2668</v>
      </c>
    </row>
    <row r="282" spans="1:3" ht="12.75" x14ac:dyDescent="0.25">
      <c r="A282" s="5" t="s">
        <v>25</v>
      </c>
      <c r="B282" s="5" t="s">
        <v>163</v>
      </c>
      <c r="C282" s="6">
        <v>4454.3999999999996</v>
      </c>
    </row>
    <row r="283" spans="1:3" ht="12.75" x14ac:dyDescent="0.25">
      <c r="A283" s="5" t="s">
        <v>25</v>
      </c>
      <c r="B283" s="5" t="s">
        <v>164</v>
      </c>
      <c r="C283" s="6">
        <v>4002.99</v>
      </c>
    </row>
    <row r="284" spans="1:3" ht="12.75" x14ac:dyDescent="0.25">
      <c r="A284" s="5" t="s">
        <v>25</v>
      </c>
      <c r="B284" s="5" t="s">
        <v>165</v>
      </c>
      <c r="C284" s="6">
        <v>8120.73</v>
      </c>
    </row>
    <row r="285" spans="1:3" x14ac:dyDescent="0.25">
      <c r="B285" s="11" t="s">
        <v>25</v>
      </c>
      <c r="C285" s="15">
        <f>SUM(C277:C284)</f>
        <v>39966.319999999992</v>
      </c>
    </row>
    <row r="286" spans="1:3" ht="12.75" x14ac:dyDescent="0.25">
      <c r="A286" s="5" t="s">
        <v>27</v>
      </c>
      <c r="B286" s="5" t="s">
        <v>166</v>
      </c>
      <c r="C286" s="6">
        <v>1380.03</v>
      </c>
    </row>
    <row r="287" spans="1:3" ht="12.75" x14ac:dyDescent="0.25">
      <c r="A287" s="1" t="s">
        <v>27</v>
      </c>
      <c r="B287" s="1" t="s">
        <v>167</v>
      </c>
      <c r="C287" s="16">
        <v>20000</v>
      </c>
    </row>
    <row r="288" spans="1:3" ht="12.75" x14ac:dyDescent="0.25">
      <c r="A288" s="5" t="s">
        <v>27</v>
      </c>
      <c r="B288" s="5" t="s">
        <v>168</v>
      </c>
      <c r="C288" s="6">
        <v>1300</v>
      </c>
    </row>
    <row r="289" spans="1:3" ht="12.75" x14ac:dyDescent="0.25">
      <c r="A289" s="5" t="s">
        <v>27</v>
      </c>
      <c r="B289" s="5" t="s">
        <v>169</v>
      </c>
      <c r="C289" s="6">
        <v>2842</v>
      </c>
    </row>
    <row r="290" spans="1:3" ht="12.75" x14ac:dyDescent="0.25">
      <c r="A290" s="5" t="s">
        <v>27</v>
      </c>
      <c r="B290" s="5" t="s">
        <v>170</v>
      </c>
      <c r="C290" s="6">
        <v>5916</v>
      </c>
    </row>
    <row r="291" spans="1:3" ht="12.75" x14ac:dyDescent="0.25">
      <c r="A291" s="1" t="s">
        <v>27</v>
      </c>
      <c r="B291" s="1" t="s">
        <v>171</v>
      </c>
      <c r="C291" s="16">
        <v>2999.99</v>
      </c>
    </row>
    <row r="292" spans="1:3" ht="12.75" x14ac:dyDescent="0.25">
      <c r="A292" s="5" t="s">
        <v>27</v>
      </c>
      <c r="B292" s="5" t="s">
        <v>172</v>
      </c>
      <c r="C292" s="6">
        <v>2000</v>
      </c>
    </row>
    <row r="293" spans="1:3" x14ac:dyDescent="0.25">
      <c r="B293" s="11" t="s">
        <v>27</v>
      </c>
      <c r="C293" s="15">
        <f>SUM(C286:C292)</f>
        <v>36438.019999999997</v>
      </c>
    </row>
    <row r="294" spans="1:3" ht="12.75" x14ac:dyDescent="0.25">
      <c r="A294" s="5" t="s">
        <v>29</v>
      </c>
      <c r="B294" s="5" t="s">
        <v>173</v>
      </c>
      <c r="C294" s="6">
        <v>3004.4</v>
      </c>
    </row>
    <row r="295" spans="1:3" x14ac:dyDescent="0.25">
      <c r="B295" s="11" t="s">
        <v>29</v>
      </c>
      <c r="C295" s="12">
        <v>3004.4</v>
      </c>
    </row>
    <row r="296" spans="1:3" ht="12.75" x14ac:dyDescent="0.25">
      <c r="A296" s="5" t="s">
        <v>100</v>
      </c>
      <c r="B296" s="5" t="s">
        <v>174</v>
      </c>
      <c r="C296" s="6">
        <v>845</v>
      </c>
    </row>
    <row r="297" spans="1:3" x14ac:dyDescent="0.25">
      <c r="B297" s="11" t="s">
        <v>100</v>
      </c>
      <c r="C297" s="12">
        <v>845</v>
      </c>
    </row>
    <row r="298" spans="1:3" ht="12.75" x14ac:dyDescent="0.25">
      <c r="A298" s="1" t="s">
        <v>35</v>
      </c>
      <c r="B298" s="1" t="s">
        <v>13</v>
      </c>
      <c r="C298" s="16">
        <v>9636.7099999999991</v>
      </c>
    </row>
    <row r="299" spans="1:3" ht="12.75" x14ac:dyDescent="0.25">
      <c r="A299" s="5" t="s">
        <v>35</v>
      </c>
      <c r="B299" s="5" t="s">
        <v>175</v>
      </c>
      <c r="C299" s="6">
        <v>2051</v>
      </c>
    </row>
    <row r="300" spans="1:3" x14ac:dyDescent="0.25">
      <c r="B300" s="11" t="s">
        <v>35</v>
      </c>
      <c r="C300" s="15">
        <f>SUM(C298:C299)</f>
        <v>11687.71</v>
      </c>
    </row>
    <row r="301" spans="1:3" ht="12.75" x14ac:dyDescent="0.25">
      <c r="A301" s="5" t="s">
        <v>44</v>
      </c>
      <c r="B301" s="5" t="s">
        <v>176</v>
      </c>
      <c r="C301" s="6">
        <v>1481.23</v>
      </c>
    </row>
    <row r="302" spans="1:3" ht="12.75" x14ac:dyDescent="0.25">
      <c r="A302" s="5"/>
      <c r="B302" s="11" t="s">
        <v>44</v>
      </c>
      <c r="C302" s="12">
        <f>C301</f>
        <v>1481.23</v>
      </c>
    </row>
    <row r="303" spans="1:3" ht="12.75" x14ac:dyDescent="0.2">
      <c r="A303" s="8" t="s">
        <v>177</v>
      </c>
      <c r="B303" s="8" t="s">
        <v>47</v>
      </c>
      <c r="C303" s="14">
        <f>C265+C276+C285+C293+C295+C297+C300+C302</f>
        <v>263393.88</v>
      </c>
    </row>
    <row r="304" spans="1:3" ht="12.75" x14ac:dyDescent="0.25">
      <c r="A304" s="5" t="s">
        <v>7</v>
      </c>
      <c r="B304" s="5" t="s">
        <v>178</v>
      </c>
      <c r="C304" s="6">
        <v>2500</v>
      </c>
    </row>
    <row r="305" spans="1:3" ht="12.75" x14ac:dyDescent="0.25">
      <c r="A305" s="5" t="s">
        <v>7</v>
      </c>
      <c r="B305" s="5" t="s">
        <v>179</v>
      </c>
      <c r="C305" s="6">
        <v>10099</v>
      </c>
    </row>
    <row r="306" spans="1:3" x14ac:dyDescent="0.25">
      <c r="B306" s="11" t="s">
        <v>7</v>
      </c>
      <c r="C306" s="15">
        <f>SUM(C304:C305)</f>
        <v>12599</v>
      </c>
    </row>
    <row r="307" spans="1:3" ht="12.75" x14ac:dyDescent="0.25">
      <c r="A307" s="5" t="s">
        <v>9</v>
      </c>
      <c r="B307" s="5" t="s">
        <v>180</v>
      </c>
      <c r="C307" s="6">
        <v>2319.54</v>
      </c>
    </row>
    <row r="308" spans="1:3" x14ac:dyDescent="0.25">
      <c r="B308" s="11" t="s">
        <v>9</v>
      </c>
      <c r="C308" s="12">
        <v>2319.54</v>
      </c>
    </row>
    <row r="309" spans="1:3" ht="12.75" x14ac:dyDescent="0.25">
      <c r="A309" s="5" t="s">
        <v>12</v>
      </c>
      <c r="B309" s="5" t="s">
        <v>13</v>
      </c>
      <c r="C309" s="6">
        <v>116972.32</v>
      </c>
    </row>
    <row r="310" spans="1:3" ht="12.75" x14ac:dyDescent="0.25">
      <c r="A310" s="5" t="s">
        <v>12</v>
      </c>
      <c r="B310" s="5" t="s">
        <v>181</v>
      </c>
      <c r="C310" s="6">
        <v>2412</v>
      </c>
    </row>
    <row r="311" spans="1:3" ht="12.75" x14ac:dyDescent="0.25">
      <c r="A311" s="5" t="s">
        <v>12</v>
      </c>
      <c r="B311" s="5" t="s">
        <v>182</v>
      </c>
      <c r="C311" s="6">
        <v>2443</v>
      </c>
    </row>
    <row r="312" spans="1:3" ht="12.75" x14ac:dyDescent="0.25">
      <c r="A312" s="5" t="s">
        <v>12</v>
      </c>
      <c r="B312" s="5" t="s">
        <v>183</v>
      </c>
      <c r="C312" s="6">
        <v>2446.86</v>
      </c>
    </row>
    <row r="313" spans="1:3" ht="12.75" x14ac:dyDescent="0.25">
      <c r="A313" s="5" t="s">
        <v>12</v>
      </c>
      <c r="B313" s="5" t="s">
        <v>184</v>
      </c>
      <c r="C313" s="6">
        <v>3402.71</v>
      </c>
    </row>
    <row r="314" spans="1:3" ht="12.75" x14ac:dyDescent="0.25">
      <c r="A314" s="5" t="s">
        <v>12</v>
      </c>
      <c r="B314" s="5" t="s">
        <v>185</v>
      </c>
      <c r="C314" s="6">
        <v>14128.8</v>
      </c>
    </row>
    <row r="315" spans="1:3" ht="12.75" x14ac:dyDescent="0.25">
      <c r="A315" s="5" t="s">
        <v>12</v>
      </c>
      <c r="B315" s="5" t="s">
        <v>186</v>
      </c>
      <c r="C315" s="6">
        <v>2000</v>
      </c>
    </row>
    <row r="316" spans="1:3" ht="12.75" x14ac:dyDescent="0.25">
      <c r="A316" s="5" t="s">
        <v>12</v>
      </c>
      <c r="B316" s="5" t="s">
        <v>187</v>
      </c>
      <c r="C316" s="6">
        <v>4499.7299999999996</v>
      </c>
    </row>
    <row r="317" spans="1:3" x14ac:dyDescent="0.25">
      <c r="B317" s="11" t="s">
        <v>12</v>
      </c>
      <c r="C317" s="15">
        <f>SUM(C309:C316)</f>
        <v>148305.42000000001</v>
      </c>
    </row>
    <row r="318" spans="1:3" ht="12.75" x14ac:dyDescent="0.25">
      <c r="A318" s="5" t="s">
        <v>20</v>
      </c>
      <c r="B318" s="5" t="s">
        <v>188</v>
      </c>
      <c r="C318" s="6">
        <v>400</v>
      </c>
    </row>
    <row r="319" spans="1:3" ht="12.75" x14ac:dyDescent="0.25">
      <c r="A319" s="5" t="s">
        <v>20</v>
      </c>
      <c r="B319" s="5" t="s">
        <v>189</v>
      </c>
      <c r="C319" s="6">
        <v>1000</v>
      </c>
    </row>
    <row r="320" spans="1:3" ht="12.75" x14ac:dyDescent="0.25">
      <c r="A320" s="5" t="s">
        <v>20</v>
      </c>
      <c r="B320" s="5" t="s">
        <v>13</v>
      </c>
      <c r="C320" s="6">
        <v>9890.68</v>
      </c>
    </row>
    <row r="321" spans="1:3" ht="12.75" x14ac:dyDescent="0.25">
      <c r="A321" s="5" t="s">
        <v>20</v>
      </c>
      <c r="B321" s="5" t="s">
        <v>190</v>
      </c>
      <c r="C321" s="6">
        <v>1797.49</v>
      </c>
    </row>
    <row r="322" spans="1:3" x14ac:dyDescent="0.25">
      <c r="B322" s="11" t="s">
        <v>23</v>
      </c>
      <c r="C322" s="15">
        <f>SUM(C318:C321)</f>
        <v>13088.17</v>
      </c>
    </row>
    <row r="323" spans="1:3" ht="12.75" x14ac:dyDescent="0.25">
      <c r="A323" s="5" t="s">
        <v>25</v>
      </c>
      <c r="B323" s="5" t="s">
        <v>191</v>
      </c>
      <c r="C323" s="6">
        <v>7803.92</v>
      </c>
    </row>
    <row r="324" spans="1:3" ht="12.75" x14ac:dyDescent="0.25">
      <c r="A324" s="5" t="s">
        <v>25</v>
      </c>
      <c r="B324" s="5" t="s">
        <v>192</v>
      </c>
      <c r="C324" s="6">
        <v>2579.9</v>
      </c>
    </row>
    <row r="325" spans="1:3" x14ac:dyDescent="0.25">
      <c r="B325" s="11" t="s">
        <v>25</v>
      </c>
      <c r="C325" s="15">
        <f>SUM(C323:C324)</f>
        <v>10383.82</v>
      </c>
    </row>
    <row r="326" spans="1:3" ht="12.75" x14ac:dyDescent="0.25">
      <c r="A326" s="5" t="s">
        <v>100</v>
      </c>
      <c r="B326" s="5" t="s">
        <v>193</v>
      </c>
      <c r="C326" s="6">
        <v>1150</v>
      </c>
    </row>
    <row r="327" spans="1:3" ht="12.75" x14ac:dyDescent="0.25">
      <c r="A327" s="5" t="s">
        <v>100</v>
      </c>
      <c r="B327" s="5" t="s">
        <v>194</v>
      </c>
      <c r="C327" s="6">
        <v>1500</v>
      </c>
    </row>
    <row r="328" spans="1:3" x14ac:dyDescent="0.25">
      <c r="B328" s="11" t="s">
        <v>100</v>
      </c>
      <c r="C328" s="15">
        <f>SUM(C326:C327)</f>
        <v>2650</v>
      </c>
    </row>
    <row r="329" spans="1:3" ht="12.75" x14ac:dyDescent="0.25">
      <c r="A329" s="5" t="s">
        <v>35</v>
      </c>
      <c r="B329" s="5" t="s">
        <v>195</v>
      </c>
      <c r="C329" s="6">
        <v>9750</v>
      </c>
    </row>
    <row r="330" spans="1:3" ht="12.75" x14ac:dyDescent="0.25">
      <c r="A330" s="5" t="s">
        <v>35</v>
      </c>
      <c r="B330" s="5" t="s">
        <v>196</v>
      </c>
      <c r="C330" s="6">
        <v>9918</v>
      </c>
    </row>
    <row r="331" spans="1:3" ht="12.75" x14ac:dyDescent="0.25">
      <c r="A331" s="5" t="s">
        <v>35</v>
      </c>
      <c r="B331" s="5" t="s">
        <v>197</v>
      </c>
      <c r="C331" s="6">
        <v>1237.81</v>
      </c>
    </row>
    <row r="332" spans="1:3" ht="12.75" x14ac:dyDescent="0.25">
      <c r="A332" s="5" t="s">
        <v>35</v>
      </c>
      <c r="B332" s="5" t="s">
        <v>198</v>
      </c>
      <c r="C332" s="6">
        <v>3030</v>
      </c>
    </row>
    <row r="333" spans="1:3" x14ac:dyDescent="0.25">
      <c r="B333" s="11" t="s">
        <v>35</v>
      </c>
      <c r="C333" s="15">
        <f>SUM(C329:C332)</f>
        <v>23935.81</v>
      </c>
    </row>
    <row r="334" spans="1:3" ht="12.75" x14ac:dyDescent="0.25">
      <c r="A334" s="5" t="s">
        <v>44</v>
      </c>
      <c r="B334" s="5" t="s">
        <v>195</v>
      </c>
      <c r="C334" s="6">
        <v>7990</v>
      </c>
    </row>
    <row r="335" spans="1:3" ht="12.75" x14ac:dyDescent="0.25">
      <c r="A335" s="5" t="s">
        <v>44</v>
      </c>
      <c r="B335" s="5" t="s">
        <v>199</v>
      </c>
      <c r="C335" s="6">
        <v>6000.68</v>
      </c>
    </row>
    <row r="336" spans="1:3" ht="12.75" x14ac:dyDescent="0.25">
      <c r="A336" s="5" t="s">
        <v>44</v>
      </c>
      <c r="B336" s="5" t="s">
        <v>200</v>
      </c>
      <c r="C336" s="6">
        <v>2204</v>
      </c>
    </row>
    <row r="337" spans="1:3" ht="12.75" x14ac:dyDescent="0.25">
      <c r="A337" s="5" t="s">
        <v>44</v>
      </c>
      <c r="B337" s="5" t="s">
        <v>201</v>
      </c>
      <c r="C337" s="6">
        <v>5000</v>
      </c>
    </row>
    <row r="338" spans="1:3" ht="12.75" x14ac:dyDescent="0.25">
      <c r="A338" s="5" t="s">
        <v>44</v>
      </c>
      <c r="B338" s="5" t="s">
        <v>202</v>
      </c>
      <c r="C338" s="6">
        <v>2530</v>
      </c>
    </row>
    <row r="339" spans="1:3" ht="12.75" x14ac:dyDescent="0.25">
      <c r="A339" s="5" t="s">
        <v>44</v>
      </c>
      <c r="B339" s="5" t="s">
        <v>203</v>
      </c>
      <c r="C339" s="6">
        <v>6626.28</v>
      </c>
    </row>
    <row r="340" spans="1:3" ht="12.75" x14ac:dyDescent="0.25">
      <c r="A340" s="5" t="s">
        <v>44</v>
      </c>
      <c r="B340" s="5" t="s">
        <v>204</v>
      </c>
      <c r="C340" s="6">
        <v>9048</v>
      </c>
    </row>
    <row r="341" spans="1:3" ht="12.75" x14ac:dyDescent="0.25">
      <c r="A341" s="1" t="s">
        <v>44</v>
      </c>
      <c r="B341" s="1" t="s">
        <v>205</v>
      </c>
      <c r="C341" s="16">
        <v>5800</v>
      </c>
    </row>
    <row r="342" spans="1:3" ht="12.75" x14ac:dyDescent="0.25">
      <c r="A342" s="1" t="s">
        <v>44</v>
      </c>
      <c r="B342" s="1" t="s">
        <v>206</v>
      </c>
      <c r="C342" s="16">
        <v>4918.92</v>
      </c>
    </row>
    <row r="343" spans="1:3" ht="12.75" x14ac:dyDescent="0.25">
      <c r="A343" s="5" t="s">
        <v>44</v>
      </c>
      <c r="B343" s="5" t="s">
        <v>184</v>
      </c>
      <c r="C343" s="6">
        <v>2922.97</v>
      </c>
    </row>
    <row r="344" spans="1:3" ht="12.75" x14ac:dyDescent="0.25">
      <c r="A344" s="1" t="s">
        <v>44</v>
      </c>
      <c r="B344" s="1" t="s">
        <v>207</v>
      </c>
      <c r="C344" s="16">
        <v>6880</v>
      </c>
    </row>
    <row r="345" spans="1:3" ht="12.75" x14ac:dyDescent="0.25">
      <c r="A345" s="5"/>
      <c r="B345" s="7" t="s">
        <v>44</v>
      </c>
      <c r="C345" s="12">
        <f>SUM(C334:C344)</f>
        <v>59920.85</v>
      </c>
    </row>
    <row r="346" spans="1:3" ht="12.75" x14ac:dyDescent="0.2">
      <c r="A346" s="8" t="s">
        <v>208</v>
      </c>
      <c r="B346" s="8" t="s">
        <v>47</v>
      </c>
      <c r="C346" s="14">
        <f>C306+C308+C317+C322+C325+C328+C333+C345</f>
        <v>273202.61000000004</v>
      </c>
    </row>
    <row r="347" spans="1:3" ht="12.75" x14ac:dyDescent="0.25">
      <c r="A347" s="5" t="s">
        <v>7</v>
      </c>
      <c r="B347" s="5" t="s">
        <v>209</v>
      </c>
      <c r="C347" s="6">
        <v>405</v>
      </c>
    </row>
    <row r="348" spans="1:3" x14ac:dyDescent="0.25">
      <c r="B348" s="11" t="s">
        <v>7</v>
      </c>
      <c r="C348" s="12">
        <v>405</v>
      </c>
    </row>
    <row r="349" spans="1:3" ht="12.75" x14ac:dyDescent="0.25">
      <c r="A349" s="5" t="s">
        <v>12</v>
      </c>
      <c r="B349" s="5" t="s">
        <v>210</v>
      </c>
      <c r="C349" s="6">
        <v>1733.2</v>
      </c>
    </row>
    <row r="350" spans="1:3" ht="12.75" x14ac:dyDescent="0.25">
      <c r="A350" s="5" t="s">
        <v>12</v>
      </c>
      <c r="B350" s="5" t="s">
        <v>13</v>
      </c>
      <c r="C350" s="6">
        <v>18120</v>
      </c>
    </row>
    <row r="351" spans="1:3" ht="12.75" x14ac:dyDescent="0.25">
      <c r="A351" s="5" t="s">
        <v>12</v>
      </c>
      <c r="B351" s="5" t="s">
        <v>13</v>
      </c>
      <c r="C351" s="6">
        <v>23200</v>
      </c>
    </row>
    <row r="352" spans="1:3" ht="12.75" x14ac:dyDescent="0.25">
      <c r="A352" s="5" t="s">
        <v>12</v>
      </c>
      <c r="B352" s="5" t="s">
        <v>13</v>
      </c>
      <c r="C352" s="6">
        <v>22272</v>
      </c>
    </row>
    <row r="353" spans="1:3" ht="12.75" x14ac:dyDescent="0.25">
      <c r="A353" s="5" t="s">
        <v>12</v>
      </c>
      <c r="B353" s="5" t="s">
        <v>13</v>
      </c>
      <c r="C353" s="6">
        <v>3248</v>
      </c>
    </row>
    <row r="354" spans="1:3" ht="12.75" x14ac:dyDescent="0.25">
      <c r="A354" s="5" t="s">
        <v>12</v>
      </c>
      <c r="B354" s="5" t="s">
        <v>13</v>
      </c>
      <c r="C354" s="6">
        <v>15668.28</v>
      </c>
    </row>
    <row r="355" spans="1:3" ht="12.75" x14ac:dyDescent="0.25">
      <c r="A355" s="5" t="s">
        <v>12</v>
      </c>
      <c r="B355" s="5" t="s">
        <v>13</v>
      </c>
      <c r="C355" s="6">
        <v>12528</v>
      </c>
    </row>
    <row r="356" spans="1:3" x14ac:dyDescent="0.25">
      <c r="B356" s="11" t="s">
        <v>12</v>
      </c>
      <c r="C356" s="15">
        <f>SUM(C349:C355)</f>
        <v>96769.48</v>
      </c>
    </row>
    <row r="357" spans="1:3" ht="12.75" x14ac:dyDescent="0.25">
      <c r="A357" s="5" t="s">
        <v>20</v>
      </c>
      <c r="B357" s="5" t="s">
        <v>211</v>
      </c>
      <c r="C357" s="6">
        <v>1000</v>
      </c>
    </row>
    <row r="358" spans="1:3" ht="12.75" x14ac:dyDescent="0.25">
      <c r="A358" s="5" t="s">
        <v>20</v>
      </c>
      <c r="B358" s="5" t="s">
        <v>212</v>
      </c>
      <c r="C358" s="6">
        <v>1000</v>
      </c>
    </row>
    <row r="359" spans="1:3" ht="12.75" x14ac:dyDescent="0.25">
      <c r="A359" s="5" t="s">
        <v>20</v>
      </c>
      <c r="B359" s="5" t="s">
        <v>13</v>
      </c>
      <c r="C359" s="6">
        <v>11000</v>
      </c>
    </row>
    <row r="360" spans="1:3" ht="12.75" x14ac:dyDescent="0.25">
      <c r="A360" s="5" t="s">
        <v>20</v>
      </c>
      <c r="B360" s="5" t="s">
        <v>13</v>
      </c>
      <c r="C360" s="6">
        <v>1345.5</v>
      </c>
    </row>
    <row r="361" spans="1:3" ht="12.75" x14ac:dyDescent="0.25">
      <c r="A361" s="5" t="s">
        <v>20</v>
      </c>
      <c r="B361" s="5" t="s">
        <v>213</v>
      </c>
      <c r="C361" s="6">
        <v>897</v>
      </c>
    </row>
    <row r="362" spans="1:3" ht="12.75" x14ac:dyDescent="0.25">
      <c r="A362" s="5" t="s">
        <v>20</v>
      </c>
      <c r="B362" s="5" t="s">
        <v>214</v>
      </c>
      <c r="C362" s="6">
        <v>500</v>
      </c>
    </row>
    <row r="363" spans="1:3" x14ac:dyDescent="0.25">
      <c r="B363" s="11" t="s">
        <v>23</v>
      </c>
      <c r="C363" s="15">
        <f>SUM(C357:C362)</f>
        <v>15742.5</v>
      </c>
    </row>
    <row r="364" spans="1:3" ht="12.75" x14ac:dyDescent="0.25">
      <c r="A364" s="5" t="s">
        <v>24</v>
      </c>
      <c r="B364" s="5" t="s">
        <v>13</v>
      </c>
      <c r="C364" s="6">
        <v>14540</v>
      </c>
    </row>
    <row r="365" spans="1:3" x14ac:dyDescent="0.25">
      <c r="B365" s="11" t="s">
        <v>24</v>
      </c>
      <c r="C365" s="12">
        <v>14540</v>
      </c>
    </row>
    <row r="366" spans="1:3" ht="12.75" x14ac:dyDescent="0.25">
      <c r="A366" s="5" t="s">
        <v>25</v>
      </c>
      <c r="B366" s="5" t="s">
        <v>13</v>
      </c>
      <c r="C366" s="6">
        <v>38565</v>
      </c>
    </row>
    <row r="367" spans="1:3" ht="12.75" x14ac:dyDescent="0.25">
      <c r="A367" s="5" t="s">
        <v>25</v>
      </c>
      <c r="B367" s="5" t="s">
        <v>13</v>
      </c>
      <c r="C367" s="6">
        <v>18900</v>
      </c>
    </row>
    <row r="368" spans="1:3" x14ac:dyDescent="0.25">
      <c r="B368" s="11" t="s">
        <v>25</v>
      </c>
      <c r="C368" s="15">
        <f>SUM(C366:C367)</f>
        <v>57465</v>
      </c>
    </row>
    <row r="369" spans="1:3" ht="12.75" x14ac:dyDescent="0.25">
      <c r="A369" s="5" t="s">
        <v>27</v>
      </c>
      <c r="B369" s="5" t="s">
        <v>215</v>
      </c>
      <c r="C369" s="6">
        <v>7516.8</v>
      </c>
    </row>
    <row r="370" spans="1:3" ht="12.75" x14ac:dyDescent="0.25">
      <c r="A370" s="5" t="s">
        <v>27</v>
      </c>
      <c r="B370" s="5" t="s">
        <v>13</v>
      </c>
      <c r="C370" s="6">
        <v>4640</v>
      </c>
    </row>
    <row r="371" spans="1:3" ht="12.75" x14ac:dyDescent="0.25">
      <c r="A371" s="5" t="s">
        <v>27</v>
      </c>
      <c r="B371" s="5" t="s">
        <v>13</v>
      </c>
      <c r="C371" s="6">
        <v>7540</v>
      </c>
    </row>
    <row r="372" spans="1:3" x14ac:dyDescent="0.25">
      <c r="B372" s="11" t="s">
        <v>27</v>
      </c>
      <c r="C372" s="15">
        <f>SUM(C369:C371)</f>
        <v>19696.8</v>
      </c>
    </row>
    <row r="373" spans="1:3" ht="12.75" x14ac:dyDescent="0.25">
      <c r="A373" s="5" t="s">
        <v>35</v>
      </c>
      <c r="B373" s="5" t="s">
        <v>13</v>
      </c>
      <c r="C373" s="6">
        <v>11471.58</v>
      </c>
    </row>
    <row r="374" spans="1:3" ht="12.75" x14ac:dyDescent="0.25">
      <c r="A374" s="5" t="s">
        <v>35</v>
      </c>
      <c r="B374" s="5" t="s">
        <v>13</v>
      </c>
      <c r="C374" s="6">
        <v>1434</v>
      </c>
    </row>
    <row r="375" spans="1:3" ht="12.75" x14ac:dyDescent="0.25">
      <c r="A375" s="5" t="s">
        <v>35</v>
      </c>
      <c r="B375" s="5" t="s">
        <v>13</v>
      </c>
      <c r="C375" s="6">
        <v>1595</v>
      </c>
    </row>
    <row r="376" spans="1:3" ht="12.75" x14ac:dyDescent="0.25">
      <c r="A376" s="5" t="s">
        <v>35</v>
      </c>
      <c r="B376" s="5" t="s">
        <v>13</v>
      </c>
      <c r="C376" s="6">
        <v>945</v>
      </c>
    </row>
    <row r="377" spans="1:3" ht="12.75" x14ac:dyDescent="0.25">
      <c r="A377" s="5" t="s">
        <v>35</v>
      </c>
      <c r="B377" s="5" t="s">
        <v>13</v>
      </c>
      <c r="C377" s="6">
        <v>18841.3</v>
      </c>
    </row>
    <row r="378" spans="1:3" ht="12.75" x14ac:dyDescent="0.25">
      <c r="A378" s="5" t="s">
        <v>35</v>
      </c>
      <c r="B378" s="5" t="s">
        <v>13</v>
      </c>
      <c r="C378" s="6">
        <v>9322.5499999999993</v>
      </c>
    </row>
    <row r="379" spans="1:3" ht="12.75" x14ac:dyDescent="0.25">
      <c r="A379" s="5" t="s">
        <v>35</v>
      </c>
      <c r="B379" s="5" t="s">
        <v>13</v>
      </c>
      <c r="C379" s="6">
        <v>15784.7</v>
      </c>
    </row>
    <row r="380" spans="1:3" x14ac:dyDescent="0.25">
      <c r="B380" s="11" t="s">
        <v>35</v>
      </c>
      <c r="C380" s="15">
        <f>SUM(C373:C379)</f>
        <v>59394.12999999999</v>
      </c>
    </row>
    <row r="381" spans="1:3" ht="12.75" x14ac:dyDescent="0.25">
      <c r="A381" s="5" t="s">
        <v>44</v>
      </c>
      <c r="B381" s="5" t="s">
        <v>216</v>
      </c>
      <c r="C381" s="6">
        <v>5596</v>
      </c>
    </row>
    <row r="382" spans="1:3" ht="12.75" x14ac:dyDescent="0.25">
      <c r="A382" s="5" t="s">
        <v>44</v>
      </c>
      <c r="B382" s="5" t="s">
        <v>217</v>
      </c>
      <c r="C382" s="6">
        <v>1518</v>
      </c>
    </row>
    <row r="383" spans="1:3" ht="12.75" x14ac:dyDescent="0.25">
      <c r="A383" s="5" t="s">
        <v>44</v>
      </c>
      <c r="B383" s="5" t="s">
        <v>218</v>
      </c>
      <c r="C383" s="6">
        <v>972.45</v>
      </c>
    </row>
    <row r="384" spans="1:3" ht="12.75" x14ac:dyDescent="0.25">
      <c r="A384" s="5"/>
      <c r="B384" s="11" t="s">
        <v>44</v>
      </c>
      <c r="C384" s="12">
        <f>SUM(C381:C383)</f>
        <v>8086.45</v>
      </c>
    </row>
    <row r="385" spans="1:3" ht="12.75" x14ac:dyDescent="0.2">
      <c r="A385" s="8" t="s">
        <v>219</v>
      </c>
      <c r="B385" s="8" t="s">
        <v>47</v>
      </c>
      <c r="C385" s="14">
        <f>C348+C356+C363+C365+C368+C372+C380+C384</f>
        <v>272099.36</v>
      </c>
    </row>
    <row r="386" spans="1:3" ht="12.75" x14ac:dyDescent="0.25">
      <c r="A386" s="5" t="s">
        <v>12</v>
      </c>
      <c r="B386" s="5" t="s">
        <v>13</v>
      </c>
      <c r="C386" s="6">
        <v>31900</v>
      </c>
    </row>
    <row r="387" spans="1:3" ht="12.75" x14ac:dyDescent="0.25">
      <c r="A387" s="1" t="s">
        <v>12</v>
      </c>
      <c r="B387" s="1" t="s">
        <v>13</v>
      </c>
      <c r="C387" s="16">
        <v>75381.8</v>
      </c>
    </row>
    <row r="388" spans="1:3" ht="12.75" x14ac:dyDescent="0.25">
      <c r="A388" s="5" t="s">
        <v>12</v>
      </c>
      <c r="B388" s="5" t="s">
        <v>13</v>
      </c>
      <c r="C388" s="6">
        <v>9411.8799999999992</v>
      </c>
    </row>
    <row r="389" spans="1:3" x14ac:dyDescent="0.25">
      <c r="B389" s="11" t="s">
        <v>12</v>
      </c>
      <c r="C389" s="15">
        <f>SUM(C386:C388)</f>
        <v>116693.68000000001</v>
      </c>
    </row>
    <row r="390" spans="1:3" ht="12.75" x14ac:dyDescent="0.25">
      <c r="A390" s="5" t="s">
        <v>20</v>
      </c>
      <c r="B390" s="5" t="s">
        <v>220</v>
      </c>
      <c r="C390" s="6">
        <v>6000</v>
      </c>
    </row>
    <row r="391" spans="1:3" ht="12.75" x14ac:dyDescent="0.25">
      <c r="A391" s="5" t="s">
        <v>20</v>
      </c>
      <c r="B391" s="5" t="s">
        <v>221</v>
      </c>
      <c r="C391" s="6">
        <v>5000</v>
      </c>
    </row>
    <row r="392" spans="1:3" x14ac:dyDescent="0.25">
      <c r="B392" s="11" t="s">
        <v>23</v>
      </c>
      <c r="C392" s="15">
        <f>SUM(C390:C391)</f>
        <v>11000</v>
      </c>
    </row>
    <row r="393" spans="1:3" ht="12.75" x14ac:dyDescent="0.25">
      <c r="A393" s="5" t="s">
        <v>35</v>
      </c>
      <c r="B393" s="5" t="s">
        <v>13</v>
      </c>
      <c r="C393" s="6">
        <v>1814.16</v>
      </c>
    </row>
    <row r="394" spans="1:3" ht="12.75" x14ac:dyDescent="0.25">
      <c r="A394" s="5" t="s">
        <v>35</v>
      </c>
      <c r="B394" s="5" t="s">
        <v>13</v>
      </c>
      <c r="C394" s="6">
        <v>1191.49</v>
      </c>
    </row>
    <row r="395" spans="1:3" x14ac:dyDescent="0.25">
      <c r="B395" s="11" t="s">
        <v>35</v>
      </c>
      <c r="C395" s="15">
        <f>SUM(C393:C394)</f>
        <v>3005.65</v>
      </c>
    </row>
    <row r="396" spans="1:3" ht="12.75" x14ac:dyDescent="0.25">
      <c r="A396" s="5" t="s">
        <v>44</v>
      </c>
      <c r="B396" s="5" t="s">
        <v>222</v>
      </c>
      <c r="C396" s="6">
        <v>15758.82</v>
      </c>
    </row>
    <row r="397" spans="1:3" ht="12.75" x14ac:dyDescent="0.25">
      <c r="A397" s="5" t="s">
        <v>44</v>
      </c>
      <c r="B397" s="5" t="s">
        <v>223</v>
      </c>
      <c r="C397" s="6">
        <v>13688</v>
      </c>
    </row>
    <row r="398" spans="1:3" ht="12.75" x14ac:dyDescent="0.25">
      <c r="A398" s="5" t="s">
        <v>44</v>
      </c>
      <c r="B398" s="5" t="s">
        <v>224</v>
      </c>
      <c r="C398" s="6">
        <v>15596.2</v>
      </c>
    </row>
    <row r="399" spans="1:3" ht="12.75" x14ac:dyDescent="0.25">
      <c r="A399" s="5" t="s">
        <v>44</v>
      </c>
      <c r="B399" s="5" t="s">
        <v>225</v>
      </c>
      <c r="C399" s="6">
        <v>10439.64</v>
      </c>
    </row>
    <row r="400" spans="1:3" ht="12.75" x14ac:dyDescent="0.25">
      <c r="A400" s="5"/>
      <c r="B400" s="11" t="s">
        <v>44</v>
      </c>
      <c r="C400" s="12">
        <f>SUM(C396:C399)</f>
        <v>55482.66</v>
      </c>
    </row>
    <row r="401" spans="1:3" ht="12.75" x14ac:dyDescent="0.2">
      <c r="A401" s="8" t="s">
        <v>226</v>
      </c>
      <c r="B401" s="8" t="s">
        <v>47</v>
      </c>
      <c r="C401" s="14">
        <f>C389+C392+C395+C400</f>
        <v>186181.99</v>
      </c>
    </row>
    <row r="402" spans="1:3" ht="12.75" x14ac:dyDescent="0.25">
      <c r="A402" s="1" t="s">
        <v>7</v>
      </c>
      <c r="B402" s="1" t="s">
        <v>227</v>
      </c>
      <c r="C402" s="16">
        <v>15000</v>
      </c>
    </row>
    <row r="403" spans="1:3" x14ac:dyDescent="0.25">
      <c r="B403" s="7" t="s">
        <v>7</v>
      </c>
      <c r="C403" s="15">
        <v>15000</v>
      </c>
    </row>
    <row r="404" spans="1:3" ht="12.75" x14ac:dyDescent="0.25">
      <c r="A404" s="1" t="s">
        <v>9</v>
      </c>
      <c r="B404" s="1" t="s">
        <v>228</v>
      </c>
      <c r="C404" s="16">
        <v>8295.94</v>
      </c>
    </row>
    <row r="405" spans="1:3" ht="12.75" x14ac:dyDescent="0.25">
      <c r="A405" s="1" t="s">
        <v>9</v>
      </c>
      <c r="B405" s="1" t="s">
        <v>229</v>
      </c>
      <c r="C405" s="16">
        <v>2997.01</v>
      </c>
    </row>
    <row r="406" spans="1:3" x14ac:dyDescent="0.25">
      <c r="B406" s="7" t="s">
        <v>9</v>
      </c>
      <c r="C406" s="15">
        <f>SUM(C404:C405)</f>
        <v>11292.95</v>
      </c>
    </row>
    <row r="407" spans="1:3" ht="12.75" x14ac:dyDescent="0.25">
      <c r="A407" s="1" t="s">
        <v>12</v>
      </c>
      <c r="B407" s="1" t="s">
        <v>13</v>
      </c>
      <c r="C407" s="16">
        <v>119618.46</v>
      </c>
    </row>
    <row r="408" spans="1:3" ht="12.75" x14ac:dyDescent="0.25">
      <c r="A408" s="1" t="s">
        <v>12</v>
      </c>
      <c r="B408" s="1" t="s">
        <v>230</v>
      </c>
      <c r="C408" s="16">
        <v>1500</v>
      </c>
    </row>
    <row r="409" spans="1:3" ht="12.75" x14ac:dyDescent="0.25">
      <c r="A409" s="1" t="s">
        <v>12</v>
      </c>
      <c r="B409" s="1" t="s">
        <v>231</v>
      </c>
      <c r="C409" s="16">
        <v>5799</v>
      </c>
    </row>
    <row r="410" spans="1:3" ht="12.75" x14ac:dyDescent="0.25">
      <c r="A410" s="1" t="s">
        <v>12</v>
      </c>
      <c r="B410" s="1" t="s">
        <v>13</v>
      </c>
      <c r="C410" s="16">
        <v>6000</v>
      </c>
    </row>
    <row r="411" spans="1:3" x14ac:dyDescent="0.25">
      <c r="B411" s="7" t="s">
        <v>12</v>
      </c>
      <c r="C411" s="15">
        <f>SUM(C407:C410)</f>
        <v>132917.46000000002</v>
      </c>
    </row>
    <row r="412" spans="1:3" ht="12.75" x14ac:dyDescent="0.25">
      <c r="A412" s="1" t="s">
        <v>20</v>
      </c>
      <c r="B412" s="5" t="s">
        <v>232</v>
      </c>
      <c r="C412" s="16">
        <v>1300</v>
      </c>
    </row>
    <row r="413" spans="1:3" x14ac:dyDescent="0.25">
      <c r="B413" s="11" t="s">
        <v>23</v>
      </c>
      <c r="C413" s="15">
        <v>1300</v>
      </c>
    </row>
    <row r="414" spans="1:3" ht="12.75" x14ac:dyDescent="0.25">
      <c r="A414" s="1" t="s">
        <v>24</v>
      </c>
      <c r="B414" s="1" t="s">
        <v>233</v>
      </c>
      <c r="C414" s="16">
        <v>3000</v>
      </c>
    </row>
    <row r="415" spans="1:3" x14ac:dyDescent="0.25">
      <c r="B415" s="7" t="s">
        <v>24</v>
      </c>
      <c r="C415" s="15">
        <v>3000</v>
      </c>
    </row>
    <row r="416" spans="1:3" ht="12.75" x14ac:dyDescent="0.25">
      <c r="A416" s="1" t="s">
        <v>25</v>
      </c>
      <c r="B416" s="1" t="s">
        <v>234</v>
      </c>
      <c r="C416" s="16">
        <v>3609.98</v>
      </c>
    </row>
    <row r="417" spans="1:3" ht="12.75" x14ac:dyDescent="0.25">
      <c r="A417" s="1" t="s">
        <v>25</v>
      </c>
      <c r="B417" s="1" t="s">
        <v>235</v>
      </c>
      <c r="C417" s="16">
        <v>2500</v>
      </c>
    </row>
    <row r="418" spans="1:3" x14ac:dyDescent="0.25">
      <c r="B418" s="7" t="s">
        <v>25</v>
      </c>
      <c r="C418" s="15">
        <f>SUM(C416:C417)</f>
        <v>6109.98</v>
      </c>
    </row>
    <row r="419" spans="1:3" ht="12.75" x14ac:dyDescent="0.25">
      <c r="A419" s="1" t="s">
        <v>29</v>
      </c>
      <c r="B419" s="1" t="s">
        <v>236</v>
      </c>
      <c r="C419" s="16">
        <v>4000</v>
      </c>
    </row>
    <row r="420" spans="1:3" ht="12.75" x14ac:dyDescent="0.25">
      <c r="A420" s="1" t="s">
        <v>29</v>
      </c>
      <c r="B420" s="1" t="s">
        <v>237</v>
      </c>
      <c r="C420" s="16">
        <v>3000</v>
      </c>
    </row>
    <row r="421" spans="1:3" ht="12.75" x14ac:dyDescent="0.25">
      <c r="A421" s="1" t="s">
        <v>29</v>
      </c>
      <c r="B421" s="1" t="s">
        <v>238</v>
      </c>
      <c r="C421" s="16">
        <v>3700</v>
      </c>
    </row>
    <row r="422" spans="1:3" ht="12.75" x14ac:dyDescent="0.25">
      <c r="A422" s="1" t="s">
        <v>29</v>
      </c>
      <c r="B422" s="1" t="s">
        <v>239</v>
      </c>
      <c r="C422" s="16">
        <v>2739</v>
      </c>
    </row>
    <row r="423" spans="1:3" ht="12.75" x14ac:dyDescent="0.25">
      <c r="A423" s="1" t="s">
        <v>29</v>
      </c>
      <c r="B423" s="1" t="s">
        <v>240</v>
      </c>
      <c r="C423" s="16">
        <v>2739</v>
      </c>
    </row>
    <row r="424" spans="1:3" ht="12.75" x14ac:dyDescent="0.25">
      <c r="A424" s="1" t="s">
        <v>29</v>
      </c>
      <c r="B424" s="1" t="s">
        <v>241</v>
      </c>
      <c r="C424" s="16">
        <v>2739</v>
      </c>
    </row>
    <row r="425" spans="1:3" x14ac:dyDescent="0.25">
      <c r="B425" s="7" t="s">
        <v>29</v>
      </c>
      <c r="C425" s="15">
        <f>SUM(C419:C424)</f>
        <v>18917</v>
      </c>
    </row>
    <row r="426" spans="1:3" ht="12.75" x14ac:dyDescent="0.25">
      <c r="A426" s="1" t="s">
        <v>33</v>
      </c>
      <c r="B426" s="1" t="s">
        <v>242</v>
      </c>
      <c r="C426" s="16">
        <v>10000</v>
      </c>
    </row>
    <row r="427" spans="1:3" ht="12.75" x14ac:dyDescent="0.25">
      <c r="A427" s="1" t="s">
        <v>33</v>
      </c>
      <c r="B427" s="1" t="s">
        <v>243</v>
      </c>
      <c r="C427" s="16">
        <v>10000</v>
      </c>
    </row>
    <row r="428" spans="1:3" x14ac:dyDescent="0.25">
      <c r="B428" s="7" t="s">
        <v>33</v>
      </c>
      <c r="C428" s="15">
        <f>SUM(C426:C427)</f>
        <v>20000</v>
      </c>
    </row>
    <row r="429" spans="1:3" ht="12.75" x14ac:dyDescent="0.25">
      <c r="A429" s="1" t="s">
        <v>35</v>
      </c>
      <c r="B429" s="1" t="s">
        <v>244</v>
      </c>
      <c r="C429" s="16">
        <v>2722</v>
      </c>
    </row>
    <row r="430" spans="1:3" ht="12.75" x14ac:dyDescent="0.25">
      <c r="A430" s="1" t="s">
        <v>35</v>
      </c>
      <c r="B430" s="1" t="s">
        <v>245</v>
      </c>
      <c r="C430" s="16">
        <v>3480</v>
      </c>
    </row>
    <row r="431" spans="1:3" ht="12.75" x14ac:dyDescent="0.25">
      <c r="A431" s="1" t="s">
        <v>35</v>
      </c>
      <c r="B431" s="1" t="s">
        <v>246</v>
      </c>
      <c r="C431" s="16">
        <v>3000</v>
      </c>
    </row>
    <row r="432" spans="1:3" ht="12.75" x14ac:dyDescent="0.25">
      <c r="A432" s="1" t="s">
        <v>35</v>
      </c>
      <c r="B432" s="1" t="s">
        <v>247</v>
      </c>
      <c r="C432" s="16">
        <v>648</v>
      </c>
    </row>
    <row r="433" spans="1:3" ht="12.75" x14ac:dyDescent="0.25">
      <c r="A433" s="1" t="s">
        <v>35</v>
      </c>
      <c r="B433" s="1" t="s">
        <v>13</v>
      </c>
      <c r="C433" s="16">
        <v>51870</v>
      </c>
    </row>
    <row r="434" spans="1:3" x14ac:dyDescent="0.25">
      <c r="B434" s="7" t="s">
        <v>35</v>
      </c>
      <c r="C434" s="15">
        <f>SUM(C429:C433)</f>
        <v>61720</v>
      </c>
    </row>
    <row r="435" spans="1:3" ht="12.75" x14ac:dyDescent="0.25">
      <c r="A435" s="1" t="s">
        <v>44</v>
      </c>
      <c r="B435" s="1" t="s">
        <v>248</v>
      </c>
      <c r="C435" s="16">
        <v>8199</v>
      </c>
    </row>
    <row r="436" spans="1:3" ht="12.75" x14ac:dyDescent="0.25">
      <c r="A436" s="1" t="s">
        <v>44</v>
      </c>
      <c r="B436" s="1" t="s">
        <v>249</v>
      </c>
      <c r="C436" s="16">
        <v>5565</v>
      </c>
    </row>
    <row r="437" spans="1:3" ht="12.75" x14ac:dyDescent="0.25">
      <c r="A437" s="1" t="s">
        <v>44</v>
      </c>
      <c r="B437" s="1" t="s">
        <v>250</v>
      </c>
      <c r="C437" s="16">
        <v>5565</v>
      </c>
    </row>
    <row r="438" spans="1:3" ht="12.75" x14ac:dyDescent="0.25">
      <c r="A438" s="1" t="s">
        <v>44</v>
      </c>
      <c r="B438" s="1" t="s">
        <v>251</v>
      </c>
      <c r="C438" s="16">
        <v>2838</v>
      </c>
    </row>
    <row r="439" spans="1:3" ht="12.75" x14ac:dyDescent="0.25">
      <c r="A439" s="1" t="s">
        <v>44</v>
      </c>
      <c r="B439" s="1" t="s">
        <v>252</v>
      </c>
      <c r="C439" s="16">
        <v>5565</v>
      </c>
    </row>
    <row r="440" spans="1:3" x14ac:dyDescent="0.25">
      <c r="B440" s="7" t="s">
        <v>44</v>
      </c>
      <c r="C440" s="15">
        <f>SUM(C435:C439)</f>
        <v>27732</v>
      </c>
    </row>
    <row r="441" spans="1:3" ht="12.75" x14ac:dyDescent="0.25">
      <c r="A441" s="1" t="s">
        <v>116</v>
      </c>
      <c r="B441" s="1" t="s">
        <v>253</v>
      </c>
      <c r="C441" s="16">
        <v>3000</v>
      </c>
    </row>
    <row r="442" spans="1:3" ht="12.75" x14ac:dyDescent="0.25">
      <c r="A442" s="5"/>
      <c r="B442" s="7" t="s">
        <v>116</v>
      </c>
      <c r="C442" s="15">
        <v>3000</v>
      </c>
    </row>
    <row r="443" spans="1:3" ht="12.75" x14ac:dyDescent="0.2">
      <c r="A443" s="8" t="s">
        <v>254</v>
      </c>
      <c r="B443" s="8" t="s">
        <v>47</v>
      </c>
      <c r="C443" s="14">
        <f>C403+C406+C411+C413+C415+C418+C425+C428+C434+C440+C442</f>
        <v>300989.39</v>
      </c>
    </row>
    <row r="444" spans="1:3" ht="12.75" x14ac:dyDescent="0.25">
      <c r="A444" s="1" t="s">
        <v>7</v>
      </c>
      <c r="B444" s="1" t="s">
        <v>255</v>
      </c>
      <c r="C444" s="16">
        <v>1902.4</v>
      </c>
    </row>
    <row r="445" spans="1:3" x14ac:dyDescent="0.25">
      <c r="B445" s="7" t="s">
        <v>7</v>
      </c>
      <c r="C445" s="15">
        <f>C444</f>
        <v>1902.4</v>
      </c>
    </row>
    <row r="446" spans="1:3" ht="12.75" x14ac:dyDescent="0.25">
      <c r="A446" s="1" t="s">
        <v>12</v>
      </c>
      <c r="B446" s="1" t="s">
        <v>256</v>
      </c>
      <c r="C446" s="16">
        <v>453.71</v>
      </c>
    </row>
    <row r="447" spans="1:3" ht="12.75" x14ac:dyDescent="0.25">
      <c r="A447" s="1" t="s">
        <v>12</v>
      </c>
      <c r="B447" s="1" t="s">
        <v>13</v>
      </c>
      <c r="C447" s="16">
        <v>87000</v>
      </c>
    </row>
    <row r="448" spans="1:3" ht="12.75" x14ac:dyDescent="0.25">
      <c r="A448" s="1" t="s">
        <v>12</v>
      </c>
      <c r="B448" s="1" t="s">
        <v>257</v>
      </c>
      <c r="C448" s="16">
        <v>4550.32</v>
      </c>
    </row>
    <row r="449" spans="1:3" x14ac:dyDescent="0.25">
      <c r="B449" s="7" t="s">
        <v>12</v>
      </c>
      <c r="C449" s="15">
        <f>SUM(C446:C448)</f>
        <v>92004.03</v>
      </c>
    </row>
    <row r="450" spans="1:3" ht="12.75" x14ac:dyDescent="0.25">
      <c r="A450" s="1" t="s">
        <v>20</v>
      </c>
      <c r="B450" s="5" t="s">
        <v>258</v>
      </c>
      <c r="C450" s="16">
        <v>2000</v>
      </c>
    </row>
    <row r="451" spans="1:3" ht="12.75" x14ac:dyDescent="0.25">
      <c r="A451" s="1" t="s">
        <v>20</v>
      </c>
      <c r="B451" s="5" t="s">
        <v>259</v>
      </c>
      <c r="C451" s="16">
        <v>2103</v>
      </c>
    </row>
    <row r="452" spans="1:3" ht="12.75" x14ac:dyDescent="0.25">
      <c r="A452" s="1" t="s">
        <v>20</v>
      </c>
      <c r="B452" s="5" t="s">
        <v>260</v>
      </c>
      <c r="C452" s="16">
        <v>848</v>
      </c>
    </row>
    <row r="453" spans="1:3" ht="12.75" x14ac:dyDescent="0.25">
      <c r="A453" s="1" t="s">
        <v>20</v>
      </c>
      <c r="B453" s="5" t="s">
        <v>261</v>
      </c>
      <c r="C453" s="16">
        <v>1747</v>
      </c>
    </row>
    <row r="454" spans="1:3" ht="12.75" x14ac:dyDescent="0.25">
      <c r="A454" s="1" t="s">
        <v>20</v>
      </c>
      <c r="B454" s="5" t="s">
        <v>262</v>
      </c>
      <c r="C454" s="16">
        <v>4498</v>
      </c>
    </row>
    <row r="455" spans="1:3" ht="12.75" x14ac:dyDescent="0.25">
      <c r="A455" s="1" t="s">
        <v>20</v>
      </c>
      <c r="B455" s="5" t="s">
        <v>263</v>
      </c>
      <c r="C455" s="16">
        <v>2998</v>
      </c>
    </row>
    <row r="456" spans="1:3" ht="12.75" x14ac:dyDescent="0.25">
      <c r="A456" s="1" t="s">
        <v>20</v>
      </c>
      <c r="B456" s="5" t="s">
        <v>264</v>
      </c>
      <c r="C456" s="16">
        <v>4000</v>
      </c>
    </row>
    <row r="457" spans="1:3" ht="12.75" x14ac:dyDescent="0.25">
      <c r="A457" s="1" t="s">
        <v>20</v>
      </c>
      <c r="B457" s="5" t="s">
        <v>265</v>
      </c>
      <c r="C457" s="16">
        <v>4000</v>
      </c>
    </row>
    <row r="458" spans="1:3" ht="12.75" x14ac:dyDescent="0.25">
      <c r="A458" s="1" t="s">
        <v>20</v>
      </c>
      <c r="B458" s="5" t="s">
        <v>266</v>
      </c>
      <c r="C458" s="16">
        <v>5000</v>
      </c>
    </row>
    <row r="459" spans="1:3" ht="12.75" x14ac:dyDescent="0.25">
      <c r="A459" s="1" t="s">
        <v>20</v>
      </c>
      <c r="B459" s="5" t="s">
        <v>267</v>
      </c>
      <c r="C459" s="16">
        <v>1150</v>
      </c>
    </row>
    <row r="460" spans="1:3" ht="12.75" x14ac:dyDescent="0.25">
      <c r="A460" s="1" t="s">
        <v>20</v>
      </c>
      <c r="B460" s="5" t="s">
        <v>268</v>
      </c>
      <c r="C460" s="16">
        <v>3995</v>
      </c>
    </row>
    <row r="461" spans="1:3" ht="12.75" x14ac:dyDescent="0.25">
      <c r="A461" s="1" t="s">
        <v>20</v>
      </c>
      <c r="B461" s="5" t="s">
        <v>269</v>
      </c>
      <c r="C461" s="16">
        <v>1866</v>
      </c>
    </row>
    <row r="462" spans="1:3" ht="12.75" x14ac:dyDescent="0.25">
      <c r="A462" s="1" t="s">
        <v>20</v>
      </c>
      <c r="B462" s="5" t="s">
        <v>270</v>
      </c>
      <c r="C462" s="16">
        <v>3423</v>
      </c>
    </row>
    <row r="463" spans="1:3" ht="12.75" x14ac:dyDescent="0.25">
      <c r="A463" s="1" t="s">
        <v>20</v>
      </c>
      <c r="B463" s="5" t="s">
        <v>271</v>
      </c>
      <c r="C463" s="16">
        <v>2784</v>
      </c>
    </row>
    <row r="464" spans="1:3" ht="12.75" x14ac:dyDescent="0.25">
      <c r="A464" s="1" t="s">
        <v>20</v>
      </c>
      <c r="B464" s="5" t="s">
        <v>272</v>
      </c>
      <c r="C464" s="16">
        <v>2998</v>
      </c>
    </row>
    <row r="465" spans="1:3" ht="12.75" x14ac:dyDescent="0.25">
      <c r="A465" s="1" t="s">
        <v>20</v>
      </c>
      <c r="B465" s="5" t="s">
        <v>273</v>
      </c>
      <c r="C465" s="16">
        <v>1906</v>
      </c>
    </row>
    <row r="466" spans="1:3" ht="12.75" x14ac:dyDescent="0.25">
      <c r="A466" s="1" t="s">
        <v>20</v>
      </c>
      <c r="B466" s="5" t="s">
        <v>274</v>
      </c>
      <c r="C466" s="16">
        <v>1150</v>
      </c>
    </row>
    <row r="467" spans="1:3" ht="12.75" x14ac:dyDescent="0.25">
      <c r="A467" s="1" t="s">
        <v>20</v>
      </c>
      <c r="B467" s="5" t="s">
        <v>275</v>
      </c>
      <c r="C467" s="16">
        <v>2998</v>
      </c>
    </row>
    <row r="468" spans="1:3" x14ac:dyDescent="0.25">
      <c r="B468" s="11" t="s">
        <v>23</v>
      </c>
      <c r="C468" s="15">
        <f>SUM(C450:C467)</f>
        <v>49464</v>
      </c>
    </row>
    <row r="469" spans="1:3" ht="12.75" x14ac:dyDescent="0.25">
      <c r="A469" s="1" t="s">
        <v>24</v>
      </c>
      <c r="B469" s="1" t="s">
        <v>276</v>
      </c>
      <c r="C469" s="16">
        <v>1000</v>
      </c>
    </row>
    <row r="470" spans="1:3" ht="12.75" x14ac:dyDescent="0.25">
      <c r="A470" s="1" t="s">
        <v>24</v>
      </c>
      <c r="B470" s="1" t="s">
        <v>277</v>
      </c>
      <c r="C470" s="16">
        <v>12300</v>
      </c>
    </row>
    <row r="471" spans="1:3" x14ac:dyDescent="0.25">
      <c r="B471" s="7" t="s">
        <v>24</v>
      </c>
      <c r="C471" s="15">
        <f>SUM(C469:C470)</f>
        <v>13300</v>
      </c>
    </row>
    <row r="472" spans="1:3" ht="12.75" x14ac:dyDescent="0.25">
      <c r="A472" s="1" t="s">
        <v>25</v>
      </c>
      <c r="B472" s="1" t="s">
        <v>278</v>
      </c>
      <c r="C472" s="16">
        <v>4680</v>
      </c>
    </row>
    <row r="473" spans="1:3" ht="12.75" x14ac:dyDescent="0.25">
      <c r="A473" s="1" t="s">
        <v>25</v>
      </c>
      <c r="B473" s="1" t="s">
        <v>279</v>
      </c>
      <c r="C473" s="16">
        <v>2784</v>
      </c>
    </row>
    <row r="474" spans="1:3" ht="12.75" x14ac:dyDescent="0.25">
      <c r="A474" s="1" t="s">
        <v>25</v>
      </c>
      <c r="B474" s="1" t="s">
        <v>280</v>
      </c>
      <c r="C474" s="16">
        <v>5958</v>
      </c>
    </row>
    <row r="475" spans="1:3" ht="12.75" x14ac:dyDescent="0.25">
      <c r="A475" s="1" t="s">
        <v>25</v>
      </c>
      <c r="B475" s="1" t="s">
        <v>281</v>
      </c>
      <c r="C475" s="16">
        <v>5000</v>
      </c>
    </row>
    <row r="476" spans="1:3" x14ac:dyDescent="0.25">
      <c r="B476" s="7" t="s">
        <v>25</v>
      </c>
      <c r="C476" s="15">
        <f>SUM(C472:C475)</f>
        <v>18422</v>
      </c>
    </row>
    <row r="477" spans="1:3" ht="12.75" x14ac:dyDescent="0.25">
      <c r="A477" s="1" t="s">
        <v>27</v>
      </c>
      <c r="B477" s="1" t="s">
        <v>282</v>
      </c>
      <c r="C477" s="16">
        <v>1204</v>
      </c>
    </row>
    <row r="478" spans="1:3" ht="12.75" x14ac:dyDescent="0.25">
      <c r="A478" s="1" t="s">
        <v>27</v>
      </c>
      <c r="B478" s="1" t="s">
        <v>283</v>
      </c>
      <c r="C478" s="16">
        <v>4640</v>
      </c>
    </row>
    <row r="479" spans="1:3" ht="12.75" x14ac:dyDescent="0.25">
      <c r="A479" s="1" t="s">
        <v>27</v>
      </c>
      <c r="B479" s="1" t="s">
        <v>284</v>
      </c>
      <c r="C479" s="16">
        <v>5000</v>
      </c>
    </row>
    <row r="480" spans="1:3" ht="12.75" x14ac:dyDescent="0.25">
      <c r="A480" s="1" t="s">
        <v>27</v>
      </c>
      <c r="B480" s="1" t="s">
        <v>285</v>
      </c>
      <c r="C480" s="16">
        <v>6500</v>
      </c>
    </row>
    <row r="481" spans="1:3" ht="12.75" x14ac:dyDescent="0.25">
      <c r="A481" s="1" t="s">
        <v>27</v>
      </c>
      <c r="B481" s="1" t="s">
        <v>286</v>
      </c>
      <c r="C481" s="16">
        <v>2000</v>
      </c>
    </row>
    <row r="482" spans="1:3" ht="12.75" x14ac:dyDescent="0.25">
      <c r="A482" s="1" t="s">
        <v>27</v>
      </c>
      <c r="B482" s="1" t="s">
        <v>287</v>
      </c>
      <c r="C482" s="16">
        <v>4500</v>
      </c>
    </row>
    <row r="483" spans="1:3" ht="12.75" x14ac:dyDescent="0.25">
      <c r="A483" s="1" t="s">
        <v>27</v>
      </c>
      <c r="B483" s="1" t="s">
        <v>288</v>
      </c>
      <c r="C483" s="16">
        <v>4500</v>
      </c>
    </row>
    <row r="484" spans="1:3" ht="12.75" x14ac:dyDescent="0.25">
      <c r="A484" s="1" t="s">
        <v>27</v>
      </c>
      <c r="B484" s="1" t="s">
        <v>289</v>
      </c>
      <c r="C484" s="16">
        <v>1450</v>
      </c>
    </row>
    <row r="485" spans="1:3" ht="12.75" x14ac:dyDescent="0.25">
      <c r="A485" s="1" t="s">
        <v>27</v>
      </c>
      <c r="B485" s="1" t="s">
        <v>290</v>
      </c>
      <c r="C485" s="16">
        <v>10000</v>
      </c>
    </row>
    <row r="486" spans="1:3" ht="12.75" x14ac:dyDescent="0.25">
      <c r="A486" s="1" t="s">
        <v>27</v>
      </c>
      <c r="B486" s="1" t="s">
        <v>291</v>
      </c>
      <c r="C486" s="16">
        <v>5800</v>
      </c>
    </row>
    <row r="487" spans="1:3" ht="12.75" x14ac:dyDescent="0.25">
      <c r="A487" s="1" t="s">
        <v>27</v>
      </c>
      <c r="B487" s="1" t="s">
        <v>287</v>
      </c>
      <c r="C487" s="16">
        <v>1000</v>
      </c>
    </row>
    <row r="488" spans="1:3" x14ac:dyDescent="0.25">
      <c r="B488" s="7" t="s">
        <v>27</v>
      </c>
      <c r="C488" s="15">
        <f>SUM(C477:C487)</f>
        <v>46594</v>
      </c>
    </row>
    <row r="489" spans="1:3" ht="12.75" x14ac:dyDescent="0.25">
      <c r="A489" s="1" t="s">
        <v>29</v>
      </c>
      <c r="B489" s="1" t="s">
        <v>292</v>
      </c>
      <c r="C489" s="16">
        <v>4000</v>
      </c>
    </row>
    <row r="490" spans="1:3" x14ac:dyDescent="0.25">
      <c r="B490" s="7" t="s">
        <v>29</v>
      </c>
      <c r="C490" s="15">
        <v>4000</v>
      </c>
    </row>
    <row r="491" spans="1:3" ht="12.75" x14ac:dyDescent="0.25">
      <c r="A491" s="1" t="s">
        <v>35</v>
      </c>
      <c r="B491" s="1" t="s">
        <v>293</v>
      </c>
      <c r="C491" s="16">
        <v>4999.99</v>
      </c>
    </row>
    <row r="492" spans="1:3" ht="12.75" x14ac:dyDescent="0.25">
      <c r="A492" s="1" t="s">
        <v>35</v>
      </c>
      <c r="B492" s="1" t="s">
        <v>294</v>
      </c>
      <c r="C492" s="16">
        <v>1776.31</v>
      </c>
    </row>
    <row r="493" spans="1:3" x14ac:dyDescent="0.25">
      <c r="B493" s="7" t="s">
        <v>35</v>
      </c>
      <c r="C493" s="15">
        <f>SUM(C491:C492)</f>
        <v>6776.2999999999993</v>
      </c>
    </row>
    <row r="494" spans="1:3" ht="12.75" x14ac:dyDescent="0.25">
      <c r="A494" s="1" t="s">
        <v>44</v>
      </c>
      <c r="B494" s="1" t="s">
        <v>295</v>
      </c>
      <c r="C494" s="16">
        <v>725</v>
      </c>
    </row>
    <row r="495" spans="1:3" ht="12.75" x14ac:dyDescent="0.25">
      <c r="A495" s="1" t="s">
        <v>44</v>
      </c>
      <c r="B495" s="1" t="s">
        <v>296</v>
      </c>
      <c r="C495" s="16">
        <v>6690.34</v>
      </c>
    </row>
    <row r="496" spans="1:3" x14ac:dyDescent="0.25">
      <c r="B496" s="7" t="s">
        <v>44</v>
      </c>
      <c r="C496" s="15">
        <f>SUM(C494:C495)</f>
        <v>7415.34</v>
      </c>
    </row>
    <row r="497" spans="1:3" ht="12.75" x14ac:dyDescent="0.25">
      <c r="A497" s="1" t="s">
        <v>116</v>
      </c>
      <c r="B497" s="1" t="s">
        <v>297</v>
      </c>
      <c r="C497" s="16">
        <v>3000</v>
      </c>
    </row>
    <row r="498" spans="1:3" ht="12.75" x14ac:dyDescent="0.25">
      <c r="A498" s="1" t="s">
        <v>116</v>
      </c>
      <c r="B498" s="1" t="s">
        <v>298</v>
      </c>
      <c r="C498" s="16">
        <v>3500</v>
      </c>
    </row>
    <row r="499" spans="1:3" x14ac:dyDescent="0.25">
      <c r="B499" s="7" t="s">
        <v>116</v>
      </c>
      <c r="C499" s="15">
        <f>SUM(C497:C498)</f>
        <v>6500</v>
      </c>
    </row>
    <row r="500" spans="1:3" ht="12.75" x14ac:dyDescent="0.2">
      <c r="A500" s="8" t="s">
        <v>299</v>
      </c>
      <c r="B500" s="8" t="s">
        <v>47</v>
      </c>
      <c r="C500" s="14">
        <f>C445+C449+C468+C471+C476+C488+C490+C493+C496+C499</f>
        <v>246378.06999999998</v>
      </c>
    </row>
    <row r="501" spans="1:3" ht="12.75" x14ac:dyDescent="0.25">
      <c r="A501" s="1" t="s">
        <v>9</v>
      </c>
      <c r="B501" s="1" t="s">
        <v>300</v>
      </c>
      <c r="C501" s="16">
        <v>6750.01</v>
      </c>
    </row>
    <row r="502" spans="1:3" x14ac:dyDescent="0.25">
      <c r="B502" s="7" t="s">
        <v>9</v>
      </c>
      <c r="C502" s="15">
        <v>6750.01</v>
      </c>
    </row>
    <row r="503" spans="1:3" ht="12.75" x14ac:dyDescent="0.25">
      <c r="A503" s="1" t="s">
        <v>12</v>
      </c>
      <c r="B503" s="1" t="s">
        <v>13</v>
      </c>
      <c r="C503" s="16">
        <v>27840</v>
      </c>
    </row>
    <row r="504" spans="1:3" ht="12.75" x14ac:dyDescent="0.25">
      <c r="A504" s="1" t="s">
        <v>12</v>
      </c>
      <c r="B504" s="1" t="s">
        <v>13</v>
      </c>
      <c r="C504" s="16">
        <v>36800</v>
      </c>
    </row>
    <row r="505" spans="1:3" ht="12.75" x14ac:dyDescent="0.25">
      <c r="A505" s="1" t="s">
        <v>12</v>
      </c>
      <c r="B505" s="1" t="s">
        <v>13</v>
      </c>
      <c r="C505" s="16">
        <v>85004.800000000003</v>
      </c>
    </row>
    <row r="506" spans="1:3" ht="12.75" x14ac:dyDescent="0.25">
      <c r="A506" s="1" t="s">
        <v>12</v>
      </c>
      <c r="B506" s="1" t="s">
        <v>13</v>
      </c>
      <c r="C506" s="16">
        <v>7541</v>
      </c>
    </row>
    <row r="507" spans="1:3" x14ac:dyDescent="0.25">
      <c r="B507" s="7" t="s">
        <v>12</v>
      </c>
      <c r="C507" s="15">
        <f>SUM(C503:C506)</f>
        <v>157185.79999999999</v>
      </c>
    </row>
    <row r="508" spans="1:3" ht="12.75" x14ac:dyDescent="0.25">
      <c r="A508" s="1" t="s">
        <v>20</v>
      </c>
      <c r="B508" s="5" t="s">
        <v>301</v>
      </c>
      <c r="C508" s="16">
        <v>1004</v>
      </c>
    </row>
    <row r="509" spans="1:3" ht="12.75" x14ac:dyDescent="0.25">
      <c r="A509" s="1" t="s">
        <v>20</v>
      </c>
      <c r="B509" s="5" t="s">
        <v>302</v>
      </c>
      <c r="C509" s="16">
        <v>5684</v>
      </c>
    </row>
    <row r="510" spans="1:3" ht="12.75" x14ac:dyDescent="0.25">
      <c r="A510" s="1" t="s">
        <v>20</v>
      </c>
      <c r="B510" s="5" t="s">
        <v>303</v>
      </c>
      <c r="C510" s="16">
        <v>1362</v>
      </c>
    </row>
    <row r="511" spans="1:3" ht="12.75" x14ac:dyDescent="0.25">
      <c r="A511" s="1" t="s">
        <v>20</v>
      </c>
      <c r="B511" s="5" t="s">
        <v>304</v>
      </c>
      <c r="C511" s="16">
        <v>5000</v>
      </c>
    </row>
    <row r="512" spans="1:3" ht="12.75" x14ac:dyDescent="0.25">
      <c r="A512" s="1" t="s">
        <v>20</v>
      </c>
      <c r="B512" s="5" t="s">
        <v>305</v>
      </c>
      <c r="C512" s="16">
        <v>3712</v>
      </c>
    </row>
    <row r="513" spans="1:3" ht="12.75" x14ac:dyDescent="0.25">
      <c r="A513" s="1" t="s">
        <v>20</v>
      </c>
      <c r="B513" s="5" t="s">
        <v>306</v>
      </c>
      <c r="C513" s="16">
        <v>752</v>
      </c>
    </row>
    <row r="514" spans="1:3" ht="12.75" x14ac:dyDescent="0.25">
      <c r="A514" s="1" t="s">
        <v>20</v>
      </c>
      <c r="B514" s="5" t="s">
        <v>307</v>
      </c>
      <c r="C514" s="16">
        <v>1800.2</v>
      </c>
    </row>
    <row r="515" spans="1:3" ht="12.75" x14ac:dyDescent="0.25">
      <c r="A515" s="1" t="s">
        <v>20</v>
      </c>
      <c r="B515" s="5" t="s">
        <v>308</v>
      </c>
      <c r="C515" s="16">
        <v>3350</v>
      </c>
    </row>
    <row r="516" spans="1:3" ht="12.75" x14ac:dyDescent="0.25">
      <c r="A516" s="1" t="s">
        <v>20</v>
      </c>
      <c r="B516" s="5" t="s">
        <v>309</v>
      </c>
      <c r="C516" s="16">
        <v>4000</v>
      </c>
    </row>
    <row r="517" spans="1:3" ht="12.75" x14ac:dyDescent="0.25">
      <c r="A517" s="1" t="s">
        <v>20</v>
      </c>
      <c r="B517" s="5" t="s">
        <v>310</v>
      </c>
      <c r="C517" s="16">
        <v>1200</v>
      </c>
    </row>
    <row r="518" spans="1:3" ht="12.75" x14ac:dyDescent="0.25">
      <c r="A518" s="1" t="s">
        <v>20</v>
      </c>
      <c r="B518" s="5" t="s">
        <v>311</v>
      </c>
      <c r="C518" s="16">
        <v>3950</v>
      </c>
    </row>
    <row r="519" spans="1:3" ht="12.75" x14ac:dyDescent="0.25">
      <c r="A519" s="1" t="s">
        <v>20</v>
      </c>
      <c r="B519" s="5" t="s">
        <v>312</v>
      </c>
      <c r="C519" s="16">
        <v>2100.23</v>
      </c>
    </row>
    <row r="520" spans="1:3" ht="12.75" x14ac:dyDescent="0.25">
      <c r="A520" s="1" t="s">
        <v>20</v>
      </c>
      <c r="B520" s="5" t="s">
        <v>313</v>
      </c>
      <c r="C520" s="16">
        <v>2214.0100000000002</v>
      </c>
    </row>
    <row r="521" spans="1:3" ht="12.75" x14ac:dyDescent="0.25">
      <c r="A521" s="1" t="s">
        <v>20</v>
      </c>
      <c r="B521" s="5" t="s">
        <v>314</v>
      </c>
      <c r="C521" s="16">
        <v>5000</v>
      </c>
    </row>
    <row r="522" spans="1:3" ht="12.75" x14ac:dyDescent="0.25">
      <c r="A522" s="1" t="s">
        <v>20</v>
      </c>
      <c r="B522" s="5" t="s">
        <v>315</v>
      </c>
      <c r="C522" s="16">
        <v>2200</v>
      </c>
    </row>
    <row r="523" spans="1:3" ht="12.75" x14ac:dyDescent="0.25">
      <c r="A523" s="1" t="s">
        <v>20</v>
      </c>
      <c r="B523" s="5" t="s">
        <v>316</v>
      </c>
      <c r="C523" s="16">
        <v>2200</v>
      </c>
    </row>
    <row r="524" spans="1:3" ht="12.75" x14ac:dyDescent="0.25">
      <c r="A524" s="1" t="s">
        <v>20</v>
      </c>
      <c r="B524" s="5" t="s">
        <v>317</v>
      </c>
      <c r="C524" s="16">
        <v>2200</v>
      </c>
    </row>
    <row r="525" spans="1:3" ht="12.75" x14ac:dyDescent="0.25">
      <c r="A525" s="1" t="s">
        <v>20</v>
      </c>
      <c r="B525" s="5" t="s">
        <v>318</v>
      </c>
      <c r="C525" s="16">
        <v>4000</v>
      </c>
    </row>
    <row r="526" spans="1:3" ht="12.75" x14ac:dyDescent="0.25">
      <c r="A526" s="1" t="s">
        <v>20</v>
      </c>
      <c r="B526" s="5" t="s">
        <v>319</v>
      </c>
      <c r="C526" s="16">
        <v>2500</v>
      </c>
    </row>
    <row r="527" spans="1:3" ht="12.75" x14ac:dyDescent="0.25">
      <c r="A527" s="1" t="s">
        <v>20</v>
      </c>
      <c r="B527" s="5" t="s">
        <v>320</v>
      </c>
      <c r="C527" s="16">
        <v>3039.02</v>
      </c>
    </row>
    <row r="528" spans="1:3" ht="12.75" x14ac:dyDescent="0.25">
      <c r="A528" s="1" t="s">
        <v>20</v>
      </c>
      <c r="B528" s="5" t="s">
        <v>321</v>
      </c>
      <c r="C528" s="16">
        <v>4999.99</v>
      </c>
    </row>
    <row r="529" spans="1:3" ht="12.75" x14ac:dyDescent="0.25">
      <c r="A529" s="1" t="s">
        <v>20</v>
      </c>
      <c r="B529" s="5" t="s">
        <v>322</v>
      </c>
      <c r="C529" s="16">
        <v>5000</v>
      </c>
    </row>
    <row r="530" spans="1:3" ht="12.75" x14ac:dyDescent="0.25">
      <c r="A530" s="1" t="s">
        <v>20</v>
      </c>
      <c r="B530" s="5" t="s">
        <v>323</v>
      </c>
      <c r="C530" s="16">
        <v>1415</v>
      </c>
    </row>
    <row r="531" spans="1:3" ht="12.75" x14ac:dyDescent="0.25">
      <c r="A531" s="1" t="s">
        <v>20</v>
      </c>
      <c r="B531" s="5" t="s">
        <v>324</v>
      </c>
      <c r="C531" s="16">
        <v>735.01</v>
      </c>
    </row>
    <row r="532" spans="1:3" ht="12.75" x14ac:dyDescent="0.25">
      <c r="A532" s="1" t="s">
        <v>20</v>
      </c>
      <c r="B532" s="5" t="s">
        <v>325</v>
      </c>
      <c r="C532" s="16">
        <v>897</v>
      </c>
    </row>
    <row r="533" spans="1:3" ht="12.75" x14ac:dyDescent="0.25">
      <c r="A533" s="1" t="s">
        <v>20</v>
      </c>
      <c r="B533" s="5" t="s">
        <v>326</v>
      </c>
      <c r="C533" s="16">
        <v>4000</v>
      </c>
    </row>
    <row r="534" spans="1:3" ht="12.75" x14ac:dyDescent="0.25">
      <c r="A534" s="1" t="s">
        <v>20</v>
      </c>
      <c r="B534" s="5" t="s">
        <v>327</v>
      </c>
      <c r="C534" s="16">
        <v>1400</v>
      </c>
    </row>
    <row r="535" spans="1:3" ht="12.75" x14ac:dyDescent="0.25">
      <c r="A535" s="1" t="s">
        <v>20</v>
      </c>
      <c r="B535" s="5" t="s">
        <v>328</v>
      </c>
      <c r="C535" s="16">
        <v>1405</v>
      </c>
    </row>
    <row r="536" spans="1:3" ht="12.75" x14ac:dyDescent="0.25">
      <c r="A536" s="1" t="s">
        <v>20</v>
      </c>
      <c r="B536" s="5" t="s">
        <v>329</v>
      </c>
      <c r="C536" s="16">
        <v>2111</v>
      </c>
    </row>
    <row r="537" spans="1:3" ht="12.75" x14ac:dyDescent="0.25">
      <c r="A537" s="1" t="s">
        <v>20</v>
      </c>
      <c r="B537" s="5" t="s">
        <v>330</v>
      </c>
      <c r="C537" s="16">
        <v>5568</v>
      </c>
    </row>
    <row r="538" spans="1:3" ht="12.75" x14ac:dyDescent="0.25">
      <c r="A538" s="1" t="s">
        <v>20</v>
      </c>
      <c r="B538" s="5" t="s">
        <v>331</v>
      </c>
      <c r="C538" s="16">
        <v>1930</v>
      </c>
    </row>
    <row r="539" spans="1:3" x14ac:dyDescent="0.25">
      <c r="B539" s="11" t="s">
        <v>23</v>
      </c>
      <c r="C539" s="15">
        <f>SUM(C508:C538)</f>
        <v>86728.459999999992</v>
      </c>
    </row>
    <row r="540" spans="1:3" ht="12.75" x14ac:dyDescent="0.25">
      <c r="A540" s="1" t="s">
        <v>24</v>
      </c>
      <c r="B540" s="1" t="s">
        <v>332</v>
      </c>
      <c r="C540" s="16">
        <v>6872.4</v>
      </c>
    </row>
    <row r="541" spans="1:3" ht="12.75" x14ac:dyDescent="0.25">
      <c r="A541" s="1" t="s">
        <v>24</v>
      </c>
      <c r="B541" s="1" t="s">
        <v>332</v>
      </c>
      <c r="C541" s="16">
        <v>5580</v>
      </c>
    </row>
    <row r="542" spans="1:3" x14ac:dyDescent="0.25">
      <c r="B542" s="7" t="s">
        <v>24</v>
      </c>
      <c r="C542" s="15">
        <f>SUM(C540:C541)</f>
        <v>12452.4</v>
      </c>
    </row>
    <row r="543" spans="1:3" ht="12.75" x14ac:dyDescent="0.25">
      <c r="A543" s="1" t="s">
        <v>25</v>
      </c>
      <c r="B543" s="1" t="s">
        <v>333</v>
      </c>
      <c r="C543" s="16">
        <v>1500</v>
      </c>
    </row>
    <row r="544" spans="1:3" ht="12.75" x14ac:dyDescent="0.25">
      <c r="A544" s="1" t="s">
        <v>25</v>
      </c>
      <c r="B544" s="1" t="s">
        <v>334</v>
      </c>
      <c r="C544" s="16">
        <v>3200</v>
      </c>
    </row>
    <row r="545" spans="1:3" ht="12.75" x14ac:dyDescent="0.25">
      <c r="A545" s="1" t="s">
        <v>25</v>
      </c>
      <c r="B545" s="1" t="s">
        <v>335</v>
      </c>
      <c r="C545" s="16">
        <v>3200</v>
      </c>
    </row>
    <row r="546" spans="1:3" ht="12.75" x14ac:dyDescent="0.25">
      <c r="A546" s="1" t="s">
        <v>25</v>
      </c>
      <c r="B546" s="1" t="s">
        <v>336</v>
      </c>
      <c r="C546" s="16">
        <v>3200</v>
      </c>
    </row>
    <row r="547" spans="1:3" ht="12.75" x14ac:dyDescent="0.25">
      <c r="A547" s="1" t="s">
        <v>25</v>
      </c>
      <c r="B547" s="1" t="s">
        <v>337</v>
      </c>
      <c r="C547" s="16">
        <v>3200</v>
      </c>
    </row>
    <row r="548" spans="1:3" ht="12.75" x14ac:dyDescent="0.25">
      <c r="A548" s="1" t="s">
        <v>25</v>
      </c>
      <c r="B548" s="1" t="s">
        <v>338</v>
      </c>
      <c r="C548" s="16">
        <v>3200</v>
      </c>
    </row>
    <row r="549" spans="1:3" ht="12.75" x14ac:dyDescent="0.25">
      <c r="A549" s="1" t="s">
        <v>25</v>
      </c>
      <c r="B549" s="1" t="s">
        <v>339</v>
      </c>
      <c r="C549" s="16">
        <v>4000.84</v>
      </c>
    </row>
    <row r="550" spans="1:3" ht="12.75" x14ac:dyDescent="0.25">
      <c r="A550" s="1" t="s">
        <v>25</v>
      </c>
      <c r="B550" s="1" t="s">
        <v>340</v>
      </c>
      <c r="C550" s="16">
        <v>1552</v>
      </c>
    </row>
    <row r="551" spans="1:3" ht="12.75" x14ac:dyDescent="0.25">
      <c r="A551" s="1" t="s">
        <v>25</v>
      </c>
      <c r="B551" s="1" t="s">
        <v>341</v>
      </c>
      <c r="C551" s="16">
        <v>3520</v>
      </c>
    </row>
    <row r="552" spans="1:3" ht="12.75" x14ac:dyDescent="0.25">
      <c r="A552" s="1" t="s">
        <v>25</v>
      </c>
      <c r="B552" s="1" t="s">
        <v>342</v>
      </c>
      <c r="C552" s="16">
        <v>1951.41</v>
      </c>
    </row>
    <row r="553" spans="1:3" x14ac:dyDescent="0.25">
      <c r="B553" s="7" t="s">
        <v>25</v>
      </c>
      <c r="C553" s="15">
        <f>SUM(C543:C552)</f>
        <v>28524.25</v>
      </c>
    </row>
    <row r="554" spans="1:3" ht="12.75" x14ac:dyDescent="0.25">
      <c r="A554" s="1" t="s">
        <v>27</v>
      </c>
      <c r="B554" s="1" t="s">
        <v>343</v>
      </c>
      <c r="C554" s="16">
        <v>6820.8</v>
      </c>
    </row>
    <row r="555" spans="1:3" ht="12.75" x14ac:dyDescent="0.25">
      <c r="A555" s="1" t="s">
        <v>27</v>
      </c>
      <c r="B555" s="1" t="s">
        <v>344</v>
      </c>
      <c r="C555" s="16">
        <v>4000</v>
      </c>
    </row>
    <row r="556" spans="1:3" ht="12.75" x14ac:dyDescent="0.25">
      <c r="A556" s="1" t="s">
        <v>27</v>
      </c>
      <c r="B556" s="1" t="s">
        <v>345</v>
      </c>
      <c r="C556" s="16">
        <v>12110.4</v>
      </c>
    </row>
    <row r="557" spans="1:3" x14ac:dyDescent="0.25">
      <c r="B557" s="7" t="s">
        <v>27</v>
      </c>
      <c r="C557" s="15">
        <f>SUM(C554:C556)</f>
        <v>22931.199999999997</v>
      </c>
    </row>
    <row r="558" spans="1:3" ht="12.75" x14ac:dyDescent="0.25">
      <c r="A558" s="1" t="s">
        <v>29</v>
      </c>
      <c r="B558" s="1" t="s">
        <v>346</v>
      </c>
      <c r="C558" s="16">
        <v>6000</v>
      </c>
    </row>
    <row r="559" spans="1:3" x14ac:dyDescent="0.25">
      <c r="B559" s="7" t="s">
        <v>29</v>
      </c>
      <c r="C559" s="15">
        <v>6000</v>
      </c>
    </row>
    <row r="560" spans="1:3" ht="12.75" x14ac:dyDescent="0.25">
      <c r="A560" s="1" t="s">
        <v>35</v>
      </c>
      <c r="B560" s="1" t="s">
        <v>347</v>
      </c>
      <c r="C560" s="16">
        <v>1136</v>
      </c>
    </row>
    <row r="561" spans="1:3" ht="12.75" x14ac:dyDescent="0.25">
      <c r="A561" s="1" t="s">
        <v>35</v>
      </c>
      <c r="B561" s="1" t="s">
        <v>13</v>
      </c>
      <c r="C561" s="16">
        <v>24242</v>
      </c>
    </row>
    <row r="562" spans="1:3" x14ac:dyDescent="0.25">
      <c r="B562" s="7" t="s">
        <v>35</v>
      </c>
      <c r="C562" s="15">
        <f>SUM(C560:C561)</f>
        <v>25378</v>
      </c>
    </row>
    <row r="563" spans="1:3" ht="12.75" x14ac:dyDescent="0.25">
      <c r="A563" s="1" t="s">
        <v>44</v>
      </c>
      <c r="B563" s="1" t="s">
        <v>348</v>
      </c>
      <c r="C563" s="16">
        <v>5999</v>
      </c>
    </row>
    <row r="564" spans="1:3" ht="12.75" x14ac:dyDescent="0.25">
      <c r="A564" s="1" t="s">
        <v>44</v>
      </c>
      <c r="B564" s="1" t="s">
        <v>349</v>
      </c>
      <c r="C564" s="16">
        <v>3250</v>
      </c>
    </row>
    <row r="565" spans="1:3" ht="12.75" x14ac:dyDescent="0.25">
      <c r="A565" s="1" t="s">
        <v>44</v>
      </c>
      <c r="B565" s="1" t="s">
        <v>350</v>
      </c>
      <c r="C565" s="16">
        <v>3250</v>
      </c>
    </row>
    <row r="566" spans="1:3" ht="12.75" x14ac:dyDescent="0.25">
      <c r="A566" s="1" t="s">
        <v>44</v>
      </c>
      <c r="B566" s="1" t="s">
        <v>351</v>
      </c>
      <c r="C566" s="16">
        <v>3250</v>
      </c>
    </row>
    <row r="567" spans="1:3" ht="12.75" x14ac:dyDescent="0.25">
      <c r="A567" s="1" t="s">
        <v>44</v>
      </c>
      <c r="B567" s="1" t="s">
        <v>352</v>
      </c>
      <c r="C567" s="16">
        <v>3250</v>
      </c>
    </row>
    <row r="568" spans="1:3" ht="12.75" x14ac:dyDescent="0.25">
      <c r="A568" s="1" t="s">
        <v>44</v>
      </c>
      <c r="B568" s="1" t="s">
        <v>353</v>
      </c>
      <c r="C568" s="16">
        <v>3431.26</v>
      </c>
    </row>
    <row r="569" spans="1:3" ht="12.75" x14ac:dyDescent="0.25">
      <c r="A569" s="1" t="s">
        <v>44</v>
      </c>
      <c r="B569" s="1" t="s">
        <v>354</v>
      </c>
      <c r="C569" s="16">
        <v>3431.26</v>
      </c>
    </row>
    <row r="570" spans="1:3" ht="12.75" x14ac:dyDescent="0.25">
      <c r="A570" s="1" t="s">
        <v>44</v>
      </c>
      <c r="B570" s="1" t="s">
        <v>355</v>
      </c>
      <c r="C570" s="16">
        <v>4000</v>
      </c>
    </row>
    <row r="571" spans="1:3" ht="12.75" x14ac:dyDescent="0.25">
      <c r="A571" s="1" t="s">
        <v>44</v>
      </c>
      <c r="B571" s="1" t="s">
        <v>356</v>
      </c>
      <c r="C571" s="16">
        <v>5499</v>
      </c>
    </row>
    <row r="572" spans="1:3" x14ac:dyDescent="0.25">
      <c r="B572" s="7" t="s">
        <v>44</v>
      </c>
      <c r="C572" s="15">
        <f>SUM(C563:C571)</f>
        <v>35360.520000000004</v>
      </c>
    </row>
    <row r="573" spans="1:3" ht="12.75" x14ac:dyDescent="0.25">
      <c r="A573" s="1" t="s">
        <v>116</v>
      </c>
      <c r="B573" s="1" t="s">
        <v>357</v>
      </c>
      <c r="C573" s="16">
        <v>3000</v>
      </c>
    </row>
    <row r="574" spans="1:3" ht="12.75" x14ac:dyDescent="0.25">
      <c r="A574" s="1" t="s">
        <v>116</v>
      </c>
      <c r="B574" s="1" t="s">
        <v>358</v>
      </c>
      <c r="C574" s="16">
        <v>3000</v>
      </c>
    </row>
    <row r="575" spans="1:3" ht="12.75" x14ac:dyDescent="0.25">
      <c r="A575" s="1" t="s">
        <v>116</v>
      </c>
      <c r="B575" s="1" t="s">
        <v>359</v>
      </c>
      <c r="C575" s="16">
        <v>2000</v>
      </c>
    </row>
    <row r="576" spans="1:3" ht="12.75" x14ac:dyDescent="0.25">
      <c r="A576" s="1" t="s">
        <v>116</v>
      </c>
      <c r="B576" s="1" t="s">
        <v>360</v>
      </c>
      <c r="C576" s="16">
        <v>4000</v>
      </c>
    </row>
    <row r="577" spans="1:3" ht="12.75" x14ac:dyDescent="0.25">
      <c r="A577" s="1"/>
      <c r="B577" s="7" t="s">
        <v>116</v>
      </c>
      <c r="C577" s="15">
        <f>SUM(C573:C576)</f>
        <v>12000</v>
      </c>
    </row>
    <row r="578" spans="1:3" ht="12.75" x14ac:dyDescent="0.2">
      <c r="A578" s="8" t="s">
        <v>361</v>
      </c>
      <c r="B578" s="8" t="s">
        <v>47</v>
      </c>
      <c r="C578" s="14">
        <f>C502+C507+C539++C542+C553+C557+C559+C562++C572+C577</f>
        <v>393310.64</v>
      </c>
    </row>
    <row r="579" spans="1:3" ht="12.75" x14ac:dyDescent="0.25">
      <c r="A579" s="1" t="s">
        <v>9</v>
      </c>
      <c r="B579" s="1" t="s">
        <v>362</v>
      </c>
      <c r="C579" s="16">
        <v>3285</v>
      </c>
    </row>
    <row r="580" spans="1:3" ht="12.75" x14ac:dyDescent="0.25">
      <c r="A580" s="1" t="s">
        <v>9</v>
      </c>
      <c r="B580" s="1" t="s">
        <v>363</v>
      </c>
      <c r="C580" s="16">
        <v>3140</v>
      </c>
    </row>
    <row r="581" spans="1:3" x14ac:dyDescent="0.25">
      <c r="B581" s="7" t="s">
        <v>9</v>
      </c>
      <c r="C581" s="15">
        <f>SUM(C579:C580)</f>
        <v>6425</v>
      </c>
    </row>
    <row r="582" spans="1:3" ht="12.75" x14ac:dyDescent="0.25">
      <c r="A582" s="1" t="s">
        <v>12</v>
      </c>
      <c r="B582" s="1" t="s">
        <v>13</v>
      </c>
      <c r="C582" s="16">
        <v>50000</v>
      </c>
    </row>
    <row r="583" spans="1:3" ht="12.75" x14ac:dyDescent="0.25">
      <c r="A583" s="1" t="s">
        <v>12</v>
      </c>
      <c r="B583" s="1" t="s">
        <v>13</v>
      </c>
      <c r="C583" s="16">
        <v>21332.58</v>
      </c>
    </row>
    <row r="584" spans="1:3" ht="12.75" x14ac:dyDescent="0.25">
      <c r="A584" s="1" t="s">
        <v>12</v>
      </c>
      <c r="B584" s="1" t="s">
        <v>13</v>
      </c>
      <c r="C584" s="16">
        <v>77700</v>
      </c>
    </row>
    <row r="585" spans="1:3" ht="12.75" x14ac:dyDescent="0.25">
      <c r="A585" s="1" t="s">
        <v>12</v>
      </c>
      <c r="B585" s="1" t="s">
        <v>13</v>
      </c>
      <c r="C585" s="16">
        <v>33300</v>
      </c>
    </row>
    <row r="586" spans="1:3" ht="12.75" x14ac:dyDescent="0.25">
      <c r="A586" s="1" t="s">
        <v>12</v>
      </c>
      <c r="B586" s="1" t="s">
        <v>13</v>
      </c>
      <c r="C586" s="16">
        <v>3225.66</v>
      </c>
    </row>
    <row r="587" spans="1:3" ht="12.75" x14ac:dyDescent="0.25">
      <c r="A587" s="1" t="s">
        <v>12</v>
      </c>
      <c r="B587" s="1" t="s">
        <v>13</v>
      </c>
      <c r="C587" s="16">
        <v>39241.15</v>
      </c>
    </row>
    <row r="588" spans="1:3" x14ac:dyDescent="0.25">
      <c r="B588" s="7" t="s">
        <v>12</v>
      </c>
      <c r="C588" s="15">
        <f>SUM(C582:C587)</f>
        <v>224799.39</v>
      </c>
    </row>
    <row r="589" spans="1:3" ht="12.75" x14ac:dyDescent="0.25">
      <c r="A589" s="1" t="s">
        <v>20</v>
      </c>
      <c r="B589" s="5" t="s">
        <v>364</v>
      </c>
      <c r="C589" s="16">
        <v>300</v>
      </c>
    </row>
    <row r="590" spans="1:3" ht="12.75" x14ac:dyDescent="0.25">
      <c r="A590" s="1" t="s">
        <v>20</v>
      </c>
      <c r="B590" s="5" t="s">
        <v>365</v>
      </c>
      <c r="C590" s="16">
        <v>2000</v>
      </c>
    </row>
    <row r="591" spans="1:3" ht="12.75" x14ac:dyDescent="0.25">
      <c r="A591" s="1" t="s">
        <v>20</v>
      </c>
      <c r="B591" s="5" t="s">
        <v>366</v>
      </c>
      <c r="C591" s="16">
        <v>3050</v>
      </c>
    </row>
    <row r="592" spans="1:3" x14ac:dyDescent="0.25">
      <c r="B592" s="11" t="s">
        <v>23</v>
      </c>
      <c r="C592" s="15">
        <f>SUM(C589:C591)</f>
        <v>5350</v>
      </c>
    </row>
    <row r="593" spans="1:3" ht="12.75" x14ac:dyDescent="0.25">
      <c r="A593" s="1" t="s">
        <v>25</v>
      </c>
      <c r="B593" s="1" t="s">
        <v>367</v>
      </c>
      <c r="C593" s="16">
        <v>2668</v>
      </c>
    </row>
    <row r="594" spans="1:3" ht="12.75" x14ac:dyDescent="0.25">
      <c r="A594" s="1" t="s">
        <v>25</v>
      </c>
      <c r="B594" s="1" t="s">
        <v>368</v>
      </c>
      <c r="C594" s="16">
        <v>2016</v>
      </c>
    </row>
    <row r="595" spans="1:3" x14ac:dyDescent="0.25">
      <c r="B595" s="7" t="s">
        <v>25</v>
      </c>
      <c r="C595" s="15">
        <f>SUM(C593:C594)</f>
        <v>4684</v>
      </c>
    </row>
    <row r="596" spans="1:3" ht="12.75" x14ac:dyDescent="0.25">
      <c r="A596" s="1" t="s">
        <v>27</v>
      </c>
      <c r="B596" s="1" t="s">
        <v>369</v>
      </c>
      <c r="C596" s="16">
        <v>3000</v>
      </c>
    </row>
    <row r="597" spans="1:3" x14ac:dyDescent="0.25">
      <c r="B597" s="7" t="s">
        <v>27</v>
      </c>
      <c r="C597" s="15">
        <v>3000</v>
      </c>
    </row>
    <row r="598" spans="1:3" ht="12.75" x14ac:dyDescent="0.25">
      <c r="A598" s="1" t="s">
        <v>29</v>
      </c>
      <c r="B598" s="1" t="s">
        <v>370</v>
      </c>
      <c r="C598" s="16">
        <v>1139</v>
      </c>
    </row>
    <row r="599" spans="1:3" ht="12.75" x14ac:dyDescent="0.25">
      <c r="A599" s="1" t="s">
        <v>29</v>
      </c>
      <c r="B599" s="1" t="s">
        <v>371</v>
      </c>
      <c r="C599" s="16">
        <v>3500</v>
      </c>
    </row>
    <row r="600" spans="1:3" x14ac:dyDescent="0.25">
      <c r="B600" s="7" t="s">
        <v>29</v>
      </c>
      <c r="C600" s="15">
        <f>SUM(C598:C599)</f>
        <v>4639</v>
      </c>
    </row>
    <row r="601" spans="1:3" ht="12.75" x14ac:dyDescent="0.25">
      <c r="A601" s="1" t="s">
        <v>35</v>
      </c>
      <c r="B601" s="1" t="s">
        <v>13</v>
      </c>
      <c r="C601" s="16">
        <v>25200</v>
      </c>
    </row>
    <row r="602" spans="1:3" ht="12.75" x14ac:dyDescent="0.25">
      <c r="A602" s="1" t="s">
        <v>35</v>
      </c>
      <c r="B602" s="1" t="s">
        <v>13</v>
      </c>
      <c r="C602" s="16">
        <v>21576</v>
      </c>
    </row>
    <row r="603" spans="1:3" ht="12.75" x14ac:dyDescent="0.25">
      <c r="A603" s="1" t="s">
        <v>35</v>
      </c>
      <c r="B603" s="1" t="s">
        <v>13</v>
      </c>
      <c r="C603" s="16">
        <v>5000</v>
      </c>
    </row>
    <row r="604" spans="1:3" ht="12.75" x14ac:dyDescent="0.25">
      <c r="A604" s="1" t="s">
        <v>35</v>
      </c>
      <c r="B604" s="1" t="s">
        <v>13</v>
      </c>
      <c r="C604" s="16">
        <v>13920</v>
      </c>
    </row>
    <row r="605" spans="1:3" ht="12.75" x14ac:dyDescent="0.25">
      <c r="A605" s="1" t="s">
        <v>35</v>
      </c>
      <c r="B605" s="1" t="s">
        <v>372</v>
      </c>
      <c r="C605" s="16">
        <v>3677.01</v>
      </c>
    </row>
    <row r="606" spans="1:3" ht="12.75" x14ac:dyDescent="0.25">
      <c r="A606" s="1"/>
      <c r="B606" s="7" t="s">
        <v>35</v>
      </c>
      <c r="C606" s="15">
        <f>SUM(C601:C605)</f>
        <v>69373.009999999995</v>
      </c>
    </row>
    <row r="607" spans="1:3" ht="12.75" x14ac:dyDescent="0.2">
      <c r="A607" s="8" t="s">
        <v>373</v>
      </c>
      <c r="B607" s="8" t="s">
        <v>47</v>
      </c>
      <c r="C607" s="14">
        <f>C581+C588+C592+C595+C597+C600+C606</f>
        <v>318270.40000000002</v>
      </c>
    </row>
    <row r="608" spans="1:3" ht="12.75" x14ac:dyDescent="0.25">
      <c r="A608" s="1" t="s">
        <v>7</v>
      </c>
      <c r="B608" s="1" t="s">
        <v>374</v>
      </c>
      <c r="C608" s="16">
        <v>2180</v>
      </c>
    </row>
    <row r="609" spans="1:3" ht="12.75" x14ac:dyDescent="0.25">
      <c r="A609" s="1"/>
      <c r="B609" s="7" t="s">
        <v>7</v>
      </c>
      <c r="C609" s="15">
        <f>C608</f>
        <v>2180</v>
      </c>
    </row>
    <row r="610" spans="1:3" ht="12.75" x14ac:dyDescent="0.25">
      <c r="A610" s="1" t="s">
        <v>12</v>
      </c>
      <c r="B610" s="1" t="s">
        <v>13</v>
      </c>
      <c r="C610" s="16">
        <v>150000.06</v>
      </c>
    </row>
    <row r="611" spans="1:3" ht="12.75" x14ac:dyDescent="0.25">
      <c r="A611" s="1" t="s">
        <v>12</v>
      </c>
      <c r="B611" s="1" t="s">
        <v>13</v>
      </c>
      <c r="C611" s="16">
        <v>106894.01</v>
      </c>
    </row>
    <row r="612" spans="1:3" ht="12.75" x14ac:dyDescent="0.25">
      <c r="A612" s="1" t="s">
        <v>12</v>
      </c>
      <c r="B612" s="1" t="s">
        <v>375</v>
      </c>
      <c r="C612" s="16">
        <v>10078.33</v>
      </c>
    </row>
    <row r="613" spans="1:3" ht="12.75" x14ac:dyDescent="0.25">
      <c r="A613" s="1"/>
      <c r="B613" s="7" t="s">
        <v>12</v>
      </c>
      <c r="C613" s="15">
        <f>SUM(C610:C612)</f>
        <v>266972.40000000002</v>
      </c>
    </row>
    <row r="614" spans="1:3" ht="12.75" x14ac:dyDescent="0.25">
      <c r="A614" s="1" t="s">
        <v>20</v>
      </c>
      <c r="B614" s="5" t="s">
        <v>376</v>
      </c>
      <c r="C614" s="16">
        <v>8000</v>
      </c>
    </row>
    <row r="615" spans="1:3" ht="12.75" x14ac:dyDescent="0.25">
      <c r="A615" s="1" t="s">
        <v>20</v>
      </c>
      <c r="B615" s="5" t="s">
        <v>377</v>
      </c>
      <c r="C615" s="16">
        <v>1950</v>
      </c>
    </row>
    <row r="616" spans="1:3" ht="12.75" x14ac:dyDescent="0.25">
      <c r="A616" s="1" t="s">
        <v>20</v>
      </c>
      <c r="B616" s="5" t="s">
        <v>378</v>
      </c>
      <c r="C616" s="16">
        <v>2285.71</v>
      </c>
    </row>
    <row r="617" spans="1:3" ht="12.75" x14ac:dyDescent="0.25">
      <c r="A617" s="1"/>
      <c r="B617" s="11" t="s">
        <v>23</v>
      </c>
      <c r="C617" s="15">
        <f>SUM(C614:C616)</f>
        <v>12235.71</v>
      </c>
    </row>
    <row r="618" spans="1:3" ht="12.75" x14ac:dyDescent="0.25">
      <c r="A618" s="1" t="s">
        <v>29</v>
      </c>
      <c r="B618" s="1" t="s">
        <v>379</v>
      </c>
      <c r="C618" s="16">
        <v>3000</v>
      </c>
    </row>
    <row r="619" spans="1:3" x14ac:dyDescent="0.25">
      <c r="B619" s="7" t="s">
        <v>29</v>
      </c>
      <c r="C619" s="15">
        <v>3000</v>
      </c>
    </row>
    <row r="620" spans="1:3" ht="12.75" x14ac:dyDescent="0.25">
      <c r="A620" s="5" t="s">
        <v>100</v>
      </c>
      <c r="B620" s="5" t="s">
        <v>380</v>
      </c>
      <c r="C620" s="6">
        <v>1196</v>
      </c>
    </row>
    <row r="621" spans="1:3" x14ac:dyDescent="0.25">
      <c r="B621" s="11" t="s">
        <v>100</v>
      </c>
      <c r="C621" s="12">
        <v>1196</v>
      </c>
    </row>
    <row r="622" spans="1:3" ht="12.75" x14ac:dyDescent="0.25">
      <c r="A622" s="5" t="s">
        <v>35</v>
      </c>
      <c r="B622" s="5" t="s">
        <v>381</v>
      </c>
      <c r="C622" s="6">
        <v>4997.3</v>
      </c>
    </row>
    <row r="623" spans="1:3" x14ac:dyDescent="0.25">
      <c r="B623" s="11" t="s">
        <v>35</v>
      </c>
      <c r="C623" s="12">
        <v>4997.3</v>
      </c>
    </row>
    <row r="624" spans="1:3" ht="12.75" x14ac:dyDescent="0.25">
      <c r="A624" s="1" t="s">
        <v>44</v>
      </c>
      <c r="B624" s="1" t="s">
        <v>382</v>
      </c>
      <c r="C624" s="16">
        <v>3550</v>
      </c>
    </row>
    <row r="625" spans="1:3" x14ac:dyDescent="0.25">
      <c r="B625" s="7" t="s">
        <v>44</v>
      </c>
      <c r="C625" s="15">
        <v>3550</v>
      </c>
    </row>
    <row r="626" spans="1:3" ht="12.75" x14ac:dyDescent="0.25">
      <c r="A626" s="5" t="s">
        <v>116</v>
      </c>
      <c r="B626" s="5" t="s">
        <v>383</v>
      </c>
      <c r="C626" s="6">
        <v>4216</v>
      </c>
    </row>
    <row r="627" spans="1:3" x14ac:dyDescent="0.25">
      <c r="B627" s="11" t="s">
        <v>116</v>
      </c>
      <c r="C627" s="12">
        <v>4216</v>
      </c>
    </row>
    <row r="628" spans="1:3" ht="12.75" x14ac:dyDescent="0.25">
      <c r="A628" s="1" t="s">
        <v>384</v>
      </c>
      <c r="B628" s="1" t="s">
        <v>385</v>
      </c>
      <c r="C628" s="16">
        <v>4999.99</v>
      </c>
    </row>
    <row r="629" spans="1:3" ht="12.75" x14ac:dyDescent="0.25">
      <c r="A629" s="5"/>
      <c r="B629" s="7" t="s">
        <v>384</v>
      </c>
      <c r="C629" s="15">
        <v>4999.99</v>
      </c>
    </row>
    <row r="630" spans="1:3" ht="12.75" x14ac:dyDescent="0.2">
      <c r="A630" s="8" t="s">
        <v>386</v>
      </c>
      <c r="B630" s="8" t="s">
        <v>47</v>
      </c>
      <c r="C630" s="14">
        <f>C609+C613+C617+C619+C621+C623+C625+C627+C629</f>
        <v>303347.40000000002</v>
      </c>
    </row>
    <row r="631" spans="1:3" ht="12.75" x14ac:dyDescent="0.25">
      <c r="A631" s="5" t="s">
        <v>9</v>
      </c>
      <c r="B631" s="5" t="s">
        <v>387</v>
      </c>
      <c r="C631" s="6">
        <v>2995</v>
      </c>
    </row>
    <row r="632" spans="1:3" ht="13.5" customHeight="1" x14ac:dyDescent="0.25">
      <c r="B632" s="11" t="s">
        <v>9</v>
      </c>
      <c r="C632" s="12">
        <v>2995</v>
      </c>
    </row>
    <row r="633" spans="1:3" ht="12.75" x14ac:dyDescent="0.25">
      <c r="A633" s="1" t="s">
        <v>12</v>
      </c>
      <c r="B633" s="1" t="s">
        <v>13</v>
      </c>
      <c r="C633" s="16">
        <v>116972.34</v>
      </c>
    </row>
    <row r="634" spans="1:3" ht="12.75" x14ac:dyDescent="0.25">
      <c r="A634" s="1"/>
      <c r="B634" s="7" t="s">
        <v>12</v>
      </c>
      <c r="C634" s="15">
        <f>C633</f>
        <v>116972.34</v>
      </c>
    </row>
    <row r="635" spans="1:3" ht="12.75" x14ac:dyDescent="0.25">
      <c r="A635" s="1" t="s">
        <v>20</v>
      </c>
      <c r="B635" s="5" t="s">
        <v>388</v>
      </c>
      <c r="C635" s="16">
        <v>4000</v>
      </c>
    </row>
    <row r="636" spans="1:3" x14ac:dyDescent="0.25">
      <c r="B636" s="11" t="s">
        <v>23</v>
      </c>
      <c r="C636" s="15">
        <v>4000</v>
      </c>
    </row>
    <row r="637" spans="1:3" ht="12.75" x14ac:dyDescent="0.25">
      <c r="A637" s="5" t="s">
        <v>24</v>
      </c>
      <c r="B637" s="5" t="s">
        <v>13</v>
      </c>
      <c r="C637" s="6">
        <v>14295</v>
      </c>
    </row>
    <row r="638" spans="1:3" x14ac:dyDescent="0.25">
      <c r="B638" s="11" t="s">
        <v>24</v>
      </c>
      <c r="C638" s="12">
        <v>14295</v>
      </c>
    </row>
    <row r="639" spans="1:3" ht="12.75" x14ac:dyDescent="0.25">
      <c r="A639" s="5" t="s">
        <v>35</v>
      </c>
      <c r="B639" s="5" t="s">
        <v>13</v>
      </c>
      <c r="C639" s="6">
        <v>27539</v>
      </c>
    </row>
    <row r="640" spans="1:3" ht="12.75" x14ac:dyDescent="0.25">
      <c r="A640" s="5" t="s">
        <v>35</v>
      </c>
      <c r="B640" s="5" t="s">
        <v>13</v>
      </c>
      <c r="C640" s="6">
        <v>4199.99</v>
      </c>
    </row>
    <row r="641" spans="1:3" ht="12.75" x14ac:dyDescent="0.25">
      <c r="A641" s="5" t="s">
        <v>35</v>
      </c>
      <c r="B641" s="5" t="s">
        <v>13</v>
      </c>
      <c r="C641" s="6">
        <v>8099.98</v>
      </c>
    </row>
    <row r="642" spans="1:3" x14ac:dyDescent="0.25">
      <c r="B642" s="11" t="s">
        <v>35</v>
      </c>
      <c r="C642" s="15">
        <f>SUM(C639:C641)</f>
        <v>39838.97</v>
      </c>
    </row>
    <row r="643" spans="1:3" ht="12.75" x14ac:dyDescent="0.25">
      <c r="A643" s="5" t="s">
        <v>44</v>
      </c>
      <c r="B643" s="5" t="s">
        <v>389</v>
      </c>
      <c r="C643" s="6">
        <v>6299</v>
      </c>
    </row>
    <row r="644" spans="1:3" ht="12.75" x14ac:dyDescent="0.25">
      <c r="A644" s="1" t="s">
        <v>44</v>
      </c>
      <c r="B644" s="1" t="s">
        <v>390</v>
      </c>
      <c r="C644" s="16">
        <v>7531.98</v>
      </c>
    </row>
    <row r="645" spans="1:3" x14ac:dyDescent="0.25">
      <c r="B645" s="7" t="s">
        <v>44</v>
      </c>
      <c r="C645" s="15">
        <f>SUM(C643:C644)</f>
        <v>13830.98</v>
      </c>
    </row>
    <row r="646" spans="1:3" ht="12.75" x14ac:dyDescent="0.2">
      <c r="A646" s="8" t="s">
        <v>391</v>
      </c>
      <c r="B646" s="8" t="s">
        <v>47</v>
      </c>
      <c r="C646" s="14">
        <f>C632+C634+C636+C638+C642+C645</f>
        <v>191932.29</v>
      </c>
    </row>
    <row r="647" spans="1:3" ht="12.75" x14ac:dyDescent="0.25">
      <c r="A647" s="1" t="s">
        <v>7</v>
      </c>
      <c r="B647" s="1" t="s">
        <v>392</v>
      </c>
      <c r="C647" s="16">
        <v>6999</v>
      </c>
    </row>
    <row r="648" spans="1:3" ht="12.75" x14ac:dyDescent="0.25">
      <c r="A648" s="19" t="s">
        <v>7</v>
      </c>
      <c r="B648" s="19" t="s">
        <v>393</v>
      </c>
      <c r="C648" s="6">
        <v>2660</v>
      </c>
    </row>
    <row r="649" spans="1:3" ht="12.75" x14ac:dyDescent="0.25">
      <c r="A649" s="19" t="s">
        <v>7</v>
      </c>
      <c r="B649" s="19" t="s">
        <v>394</v>
      </c>
      <c r="C649" s="6">
        <v>6999</v>
      </c>
    </row>
    <row r="650" spans="1:3" ht="12.75" x14ac:dyDescent="0.25">
      <c r="A650" s="1"/>
      <c r="B650" s="20" t="s">
        <v>7</v>
      </c>
      <c r="C650" s="15">
        <f>SUM(C647:C649)</f>
        <v>16658</v>
      </c>
    </row>
    <row r="651" spans="1:3" ht="12.75" x14ac:dyDescent="0.25">
      <c r="A651" s="19" t="s">
        <v>12</v>
      </c>
      <c r="B651" s="19" t="s">
        <v>13</v>
      </c>
      <c r="C651" s="6">
        <v>3904</v>
      </c>
    </row>
    <row r="652" spans="1:3" ht="12.75" x14ac:dyDescent="0.25">
      <c r="A652" s="1" t="s">
        <v>12</v>
      </c>
      <c r="B652" s="1" t="s">
        <v>13</v>
      </c>
      <c r="C652" s="16">
        <v>20880</v>
      </c>
    </row>
    <row r="653" spans="1:3" ht="12.75" x14ac:dyDescent="0.25">
      <c r="A653" s="1" t="s">
        <v>12</v>
      </c>
      <c r="B653" s="1" t="s">
        <v>13</v>
      </c>
      <c r="C653" s="16">
        <v>20456</v>
      </c>
    </row>
    <row r="654" spans="1:3" ht="12.75" x14ac:dyDescent="0.25">
      <c r="A654" s="19" t="s">
        <v>12</v>
      </c>
      <c r="B654" s="19" t="s">
        <v>13</v>
      </c>
      <c r="C654" s="6">
        <v>74664</v>
      </c>
    </row>
    <row r="655" spans="1:3" ht="12.75" x14ac:dyDescent="0.25">
      <c r="A655" s="1" t="s">
        <v>12</v>
      </c>
      <c r="B655" s="1" t="s">
        <v>13</v>
      </c>
      <c r="C655" s="16">
        <v>26555</v>
      </c>
    </row>
    <row r="656" spans="1:3" ht="12.75" x14ac:dyDescent="0.25">
      <c r="A656" s="19" t="s">
        <v>12</v>
      </c>
      <c r="B656" s="19" t="s">
        <v>395</v>
      </c>
      <c r="C656" s="6">
        <v>349.26</v>
      </c>
    </row>
    <row r="657" spans="1:3" ht="12.75" x14ac:dyDescent="0.25">
      <c r="A657" s="1" t="s">
        <v>12</v>
      </c>
      <c r="B657" s="1" t="s">
        <v>396</v>
      </c>
      <c r="C657" s="16">
        <v>124.94</v>
      </c>
    </row>
    <row r="658" spans="1:3" x14ac:dyDescent="0.25">
      <c r="B658" s="7" t="s">
        <v>12</v>
      </c>
      <c r="C658" s="15">
        <f>SUM(C651:C657)</f>
        <v>146933.20000000001</v>
      </c>
    </row>
    <row r="659" spans="1:3" ht="12.75" x14ac:dyDescent="0.25">
      <c r="A659" s="19" t="s">
        <v>20</v>
      </c>
      <c r="B659" s="5" t="s">
        <v>397</v>
      </c>
      <c r="C659" s="6">
        <v>2200</v>
      </c>
    </row>
    <row r="660" spans="1:3" ht="12.75" x14ac:dyDescent="0.25">
      <c r="A660" s="1" t="s">
        <v>20</v>
      </c>
      <c r="B660" s="1" t="s">
        <v>13</v>
      </c>
      <c r="C660" s="16">
        <v>48000</v>
      </c>
    </row>
    <row r="661" spans="1:3" ht="12.75" x14ac:dyDescent="0.25">
      <c r="A661" s="19" t="s">
        <v>20</v>
      </c>
      <c r="B661" s="5" t="s">
        <v>398</v>
      </c>
      <c r="C661" s="6">
        <v>2200</v>
      </c>
    </row>
    <row r="662" spans="1:3" ht="12.75" x14ac:dyDescent="0.25">
      <c r="A662" s="19" t="s">
        <v>20</v>
      </c>
      <c r="B662" s="5" t="s">
        <v>399</v>
      </c>
      <c r="C662" s="6">
        <v>2200</v>
      </c>
    </row>
    <row r="663" spans="1:3" ht="12.75" x14ac:dyDescent="0.25">
      <c r="A663" s="1" t="s">
        <v>20</v>
      </c>
      <c r="B663" s="5" t="s">
        <v>400</v>
      </c>
      <c r="C663" s="16">
        <v>2200</v>
      </c>
    </row>
    <row r="664" spans="1:3" ht="12.75" x14ac:dyDescent="0.25">
      <c r="A664" s="19" t="s">
        <v>20</v>
      </c>
      <c r="B664" s="5" t="s">
        <v>401</v>
      </c>
      <c r="C664" s="6">
        <v>5700</v>
      </c>
    </row>
    <row r="665" spans="1:3" ht="12.75" x14ac:dyDescent="0.25">
      <c r="A665" s="19" t="s">
        <v>20</v>
      </c>
      <c r="B665" s="5" t="s">
        <v>402</v>
      </c>
      <c r="C665" s="6">
        <v>1030</v>
      </c>
    </row>
    <row r="666" spans="1:3" ht="12.75" x14ac:dyDescent="0.25">
      <c r="A666" s="19" t="s">
        <v>20</v>
      </c>
      <c r="B666" s="5" t="s">
        <v>403</v>
      </c>
      <c r="C666" s="6">
        <v>320</v>
      </c>
    </row>
    <row r="667" spans="1:3" x14ac:dyDescent="0.25">
      <c r="B667" s="11" t="s">
        <v>23</v>
      </c>
      <c r="C667" s="15">
        <f>SUM(C659:C666)</f>
        <v>63850</v>
      </c>
    </row>
    <row r="668" spans="1:3" ht="12.75" x14ac:dyDescent="0.25">
      <c r="A668" s="19" t="s">
        <v>24</v>
      </c>
      <c r="B668" s="19" t="s">
        <v>404</v>
      </c>
      <c r="C668" s="6">
        <v>900</v>
      </c>
    </row>
    <row r="669" spans="1:3" x14ac:dyDescent="0.25">
      <c r="B669" s="20" t="s">
        <v>24</v>
      </c>
      <c r="C669" s="12">
        <v>900</v>
      </c>
    </row>
    <row r="670" spans="1:3" ht="12.75" x14ac:dyDescent="0.25">
      <c r="A670" s="1" t="s">
        <v>29</v>
      </c>
      <c r="B670" s="1" t="s">
        <v>405</v>
      </c>
      <c r="C670" s="16">
        <v>24197.599999999999</v>
      </c>
    </row>
    <row r="671" spans="1:3" x14ac:dyDescent="0.25">
      <c r="B671" s="7" t="s">
        <v>29</v>
      </c>
      <c r="C671" s="15">
        <v>24197.599999999999</v>
      </c>
    </row>
    <row r="672" spans="1:3" ht="12.75" x14ac:dyDescent="0.25">
      <c r="A672" s="19" t="s">
        <v>35</v>
      </c>
      <c r="B672" s="19" t="s">
        <v>406</v>
      </c>
      <c r="C672" s="6">
        <v>2732</v>
      </c>
    </row>
    <row r="673" spans="1:3" ht="12.75" x14ac:dyDescent="0.25">
      <c r="A673" s="1" t="s">
        <v>35</v>
      </c>
      <c r="B673" s="1" t="s">
        <v>407</v>
      </c>
      <c r="C673" s="16">
        <v>15080</v>
      </c>
    </row>
    <row r="674" spans="1:3" ht="12.75" x14ac:dyDescent="0.25">
      <c r="A674" s="1" t="s">
        <v>35</v>
      </c>
      <c r="B674" s="1" t="s">
        <v>408</v>
      </c>
      <c r="C674" s="16">
        <v>1509.25</v>
      </c>
    </row>
    <row r="675" spans="1:3" ht="12.75" x14ac:dyDescent="0.25">
      <c r="A675" s="19" t="s">
        <v>35</v>
      </c>
      <c r="B675" s="19" t="s">
        <v>409</v>
      </c>
      <c r="C675" s="6">
        <v>1800.36</v>
      </c>
    </row>
    <row r="676" spans="1:3" ht="12.75" x14ac:dyDescent="0.25">
      <c r="A676" s="19" t="s">
        <v>35</v>
      </c>
      <c r="B676" s="19" t="s">
        <v>410</v>
      </c>
      <c r="C676" s="6">
        <v>3143.84</v>
      </c>
    </row>
    <row r="677" spans="1:3" ht="12.75" x14ac:dyDescent="0.25">
      <c r="A677" s="19" t="s">
        <v>35</v>
      </c>
      <c r="B677" s="19" t="s">
        <v>411</v>
      </c>
      <c r="C677" s="6">
        <v>9570</v>
      </c>
    </row>
    <row r="678" spans="1:3" ht="12.75" x14ac:dyDescent="0.25">
      <c r="A678" s="1" t="s">
        <v>35</v>
      </c>
      <c r="B678" s="1" t="s">
        <v>412</v>
      </c>
      <c r="C678" s="16">
        <v>15465.18</v>
      </c>
    </row>
    <row r="679" spans="1:3" x14ac:dyDescent="0.25">
      <c r="B679" s="7" t="s">
        <v>35</v>
      </c>
      <c r="C679" s="15">
        <f>SUM(C672:C678)</f>
        <v>49300.63</v>
      </c>
    </row>
    <row r="680" spans="1:3" ht="12.75" x14ac:dyDescent="0.25">
      <c r="A680" s="1" t="s">
        <v>44</v>
      </c>
      <c r="B680" s="1" t="s">
        <v>413</v>
      </c>
      <c r="C680" s="16">
        <v>6018</v>
      </c>
    </row>
    <row r="681" spans="1:3" ht="12.75" x14ac:dyDescent="0.25">
      <c r="A681" s="5"/>
      <c r="B681" s="7" t="s">
        <v>44</v>
      </c>
      <c r="C681" s="15">
        <v>6018</v>
      </c>
    </row>
    <row r="682" spans="1:3" ht="12.75" x14ac:dyDescent="0.2">
      <c r="A682" s="8" t="s">
        <v>414</v>
      </c>
      <c r="B682" s="8" t="s">
        <v>47</v>
      </c>
      <c r="C682" s="14">
        <f>C650+C658+C667+C669+C671+C679+C681</f>
        <v>307857.43</v>
      </c>
    </row>
    <row r="683" spans="1:3" ht="12.75" x14ac:dyDescent="0.25">
      <c r="A683" s="5" t="s">
        <v>7</v>
      </c>
      <c r="B683" s="5" t="s">
        <v>415</v>
      </c>
      <c r="C683" s="6">
        <v>1038.2</v>
      </c>
    </row>
    <row r="684" spans="1:3" ht="12.75" x14ac:dyDescent="0.25">
      <c r="A684" s="5"/>
      <c r="B684" s="11" t="s">
        <v>7</v>
      </c>
      <c r="C684" s="12">
        <v>1038.2</v>
      </c>
    </row>
    <row r="685" spans="1:3" ht="12.75" x14ac:dyDescent="0.25">
      <c r="A685" s="5" t="s">
        <v>12</v>
      </c>
      <c r="B685" s="5" t="s">
        <v>13</v>
      </c>
      <c r="C685" s="6">
        <v>58464</v>
      </c>
    </row>
    <row r="686" spans="1:3" ht="12.75" x14ac:dyDescent="0.25">
      <c r="A686" s="5" t="s">
        <v>12</v>
      </c>
      <c r="B686" s="5" t="s">
        <v>13</v>
      </c>
      <c r="C686" s="6">
        <v>58500</v>
      </c>
    </row>
    <row r="687" spans="1:3" ht="12.75" x14ac:dyDescent="0.25">
      <c r="A687" s="5" t="s">
        <v>12</v>
      </c>
      <c r="B687" s="5" t="s">
        <v>13</v>
      </c>
      <c r="C687" s="6">
        <v>2100</v>
      </c>
    </row>
    <row r="688" spans="1:3" ht="12.75" x14ac:dyDescent="0.25">
      <c r="A688" s="5"/>
      <c r="B688" s="11" t="s">
        <v>12</v>
      </c>
      <c r="C688" s="12">
        <f>SUM(C685:C687)</f>
        <v>119064</v>
      </c>
    </row>
    <row r="689" spans="1:3" ht="12" customHeight="1" x14ac:dyDescent="0.25">
      <c r="A689" s="5" t="s">
        <v>20</v>
      </c>
      <c r="B689" s="5" t="s">
        <v>416</v>
      </c>
      <c r="C689" s="6">
        <v>972</v>
      </c>
    </row>
    <row r="690" spans="1:3" ht="14.25" customHeight="1" x14ac:dyDescent="0.25">
      <c r="A690" s="5" t="s">
        <v>20</v>
      </c>
      <c r="B690" s="5" t="s">
        <v>417</v>
      </c>
      <c r="C690" s="6">
        <v>6251</v>
      </c>
    </row>
    <row r="691" spans="1:3" ht="12.75" x14ac:dyDescent="0.25">
      <c r="A691" s="5" t="s">
        <v>20</v>
      </c>
      <c r="B691" s="5" t="s">
        <v>418</v>
      </c>
      <c r="C691" s="6">
        <v>10000</v>
      </c>
    </row>
    <row r="692" spans="1:3" ht="12.75" x14ac:dyDescent="0.25">
      <c r="A692" s="5" t="s">
        <v>20</v>
      </c>
      <c r="B692" s="5" t="s">
        <v>419</v>
      </c>
      <c r="C692" s="6">
        <v>3600</v>
      </c>
    </row>
    <row r="693" spans="1:3" ht="12.75" x14ac:dyDescent="0.25">
      <c r="A693" s="5" t="s">
        <v>20</v>
      </c>
      <c r="B693" s="5" t="s">
        <v>420</v>
      </c>
      <c r="C693" s="6">
        <v>3000</v>
      </c>
    </row>
    <row r="694" spans="1:3" ht="12.75" x14ac:dyDescent="0.25">
      <c r="A694" s="5" t="s">
        <v>20</v>
      </c>
      <c r="B694" s="5" t="s">
        <v>421</v>
      </c>
      <c r="C694" s="6">
        <v>3000</v>
      </c>
    </row>
    <row r="695" spans="1:3" ht="12.75" x14ac:dyDescent="0.25">
      <c r="A695" s="5" t="s">
        <v>20</v>
      </c>
      <c r="B695" s="5" t="s">
        <v>422</v>
      </c>
      <c r="C695" s="6">
        <v>1297</v>
      </c>
    </row>
    <row r="696" spans="1:3" ht="12.75" x14ac:dyDescent="0.25">
      <c r="A696" s="5" t="s">
        <v>20</v>
      </c>
      <c r="B696" s="5" t="s">
        <v>423</v>
      </c>
      <c r="C696" s="6">
        <v>1284</v>
      </c>
    </row>
    <row r="697" spans="1:3" ht="12.75" x14ac:dyDescent="0.25">
      <c r="A697" s="5" t="s">
        <v>20</v>
      </c>
      <c r="B697" s="5" t="s">
        <v>424</v>
      </c>
      <c r="C697" s="6">
        <v>1232.9000000000001</v>
      </c>
    </row>
    <row r="698" spans="1:3" ht="12.75" x14ac:dyDescent="0.25">
      <c r="A698" s="5" t="s">
        <v>20</v>
      </c>
      <c r="B698" s="5" t="s">
        <v>425</v>
      </c>
      <c r="C698" s="6">
        <v>422</v>
      </c>
    </row>
    <row r="699" spans="1:3" ht="12.75" x14ac:dyDescent="0.25">
      <c r="A699" s="5" t="s">
        <v>20</v>
      </c>
      <c r="B699" s="5" t="s">
        <v>426</v>
      </c>
      <c r="C699" s="6">
        <v>1989</v>
      </c>
    </row>
    <row r="700" spans="1:3" ht="12.75" x14ac:dyDescent="0.25">
      <c r="A700" s="5" t="s">
        <v>20</v>
      </c>
      <c r="B700" s="5" t="s">
        <v>427</v>
      </c>
      <c r="C700" s="6">
        <v>1196</v>
      </c>
    </row>
    <row r="701" spans="1:3" ht="12.75" x14ac:dyDescent="0.25">
      <c r="A701" s="5" t="s">
        <v>20</v>
      </c>
      <c r="B701" s="5" t="s">
        <v>428</v>
      </c>
      <c r="C701" s="6">
        <v>2000</v>
      </c>
    </row>
    <row r="702" spans="1:3" ht="12.75" x14ac:dyDescent="0.25">
      <c r="A702" s="5" t="s">
        <v>20</v>
      </c>
      <c r="B702" s="5" t="s">
        <v>13</v>
      </c>
      <c r="C702" s="6">
        <v>8499.99</v>
      </c>
    </row>
    <row r="703" spans="1:3" ht="12.75" x14ac:dyDescent="0.25">
      <c r="A703" s="5" t="s">
        <v>20</v>
      </c>
      <c r="B703" s="5" t="s">
        <v>429</v>
      </c>
      <c r="C703" s="6">
        <v>2150.64</v>
      </c>
    </row>
    <row r="704" spans="1:3" ht="12.75" x14ac:dyDescent="0.25">
      <c r="A704" s="5" t="s">
        <v>20</v>
      </c>
      <c r="B704" s="5" t="s">
        <v>430</v>
      </c>
      <c r="C704" s="6">
        <v>2005</v>
      </c>
    </row>
    <row r="705" spans="1:3" ht="12.75" x14ac:dyDescent="0.25">
      <c r="A705" s="5" t="s">
        <v>20</v>
      </c>
      <c r="B705" s="5" t="s">
        <v>431</v>
      </c>
      <c r="C705" s="6">
        <v>3500</v>
      </c>
    </row>
    <row r="706" spans="1:3" ht="12.75" x14ac:dyDescent="0.25">
      <c r="A706" s="5" t="s">
        <v>20</v>
      </c>
      <c r="B706" s="5" t="s">
        <v>432</v>
      </c>
      <c r="C706" s="6">
        <v>1748.5</v>
      </c>
    </row>
    <row r="707" spans="1:3" ht="12.75" x14ac:dyDescent="0.25">
      <c r="A707" s="5" t="s">
        <v>20</v>
      </c>
      <c r="B707" s="5" t="s">
        <v>433</v>
      </c>
      <c r="C707" s="6">
        <v>6199</v>
      </c>
    </row>
    <row r="708" spans="1:3" ht="12.75" x14ac:dyDescent="0.25">
      <c r="A708" s="5" t="s">
        <v>20</v>
      </c>
      <c r="B708" s="5" t="s">
        <v>434</v>
      </c>
      <c r="C708" s="6">
        <v>1149</v>
      </c>
    </row>
    <row r="709" spans="1:3" ht="12.75" x14ac:dyDescent="0.25">
      <c r="A709" s="5" t="s">
        <v>20</v>
      </c>
      <c r="B709" s="5" t="s">
        <v>435</v>
      </c>
      <c r="C709" s="6">
        <v>5800</v>
      </c>
    </row>
    <row r="710" spans="1:3" ht="12.75" x14ac:dyDescent="0.25">
      <c r="A710" s="5" t="s">
        <v>20</v>
      </c>
      <c r="B710" s="5" t="s">
        <v>436</v>
      </c>
      <c r="C710" s="6">
        <v>2406</v>
      </c>
    </row>
    <row r="711" spans="1:3" ht="12.75" x14ac:dyDescent="0.25">
      <c r="A711" s="5" t="s">
        <v>20</v>
      </c>
      <c r="B711" s="5" t="s">
        <v>437</v>
      </c>
      <c r="C711" s="6">
        <v>3480</v>
      </c>
    </row>
    <row r="712" spans="1:3" ht="12.75" x14ac:dyDescent="0.25">
      <c r="A712" s="5" t="s">
        <v>20</v>
      </c>
      <c r="B712" s="5" t="s">
        <v>438</v>
      </c>
      <c r="C712" s="6">
        <v>3600</v>
      </c>
    </row>
    <row r="713" spans="1:3" ht="12.75" x14ac:dyDescent="0.25">
      <c r="A713" s="5" t="s">
        <v>20</v>
      </c>
      <c r="B713" s="5" t="s">
        <v>439</v>
      </c>
      <c r="C713" s="6">
        <v>3000</v>
      </c>
    </row>
    <row r="714" spans="1:3" ht="12.75" x14ac:dyDescent="0.25">
      <c r="A714" s="5" t="s">
        <v>20</v>
      </c>
      <c r="B714" s="5" t="s">
        <v>440</v>
      </c>
      <c r="C714" s="6">
        <v>3000</v>
      </c>
    </row>
    <row r="715" spans="1:3" ht="12.75" x14ac:dyDescent="0.25">
      <c r="A715" s="5" t="s">
        <v>20</v>
      </c>
      <c r="B715" s="5" t="s">
        <v>13</v>
      </c>
      <c r="C715" s="6">
        <v>11499</v>
      </c>
    </row>
    <row r="716" spans="1:3" ht="12.75" x14ac:dyDescent="0.25">
      <c r="A716" s="5" t="s">
        <v>20</v>
      </c>
      <c r="B716" s="5" t="s">
        <v>441</v>
      </c>
      <c r="C716" s="6">
        <v>3478</v>
      </c>
    </row>
    <row r="717" spans="1:3" ht="12.75" x14ac:dyDescent="0.25">
      <c r="A717" s="5" t="s">
        <v>20</v>
      </c>
      <c r="B717" s="5" t="s">
        <v>442</v>
      </c>
      <c r="C717" s="6">
        <v>2563</v>
      </c>
    </row>
    <row r="718" spans="1:3" ht="12.75" x14ac:dyDescent="0.25">
      <c r="A718" s="5" t="s">
        <v>20</v>
      </c>
      <c r="B718" s="5" t="s">
        <v>443</v>
      </c>
      <c r="C718" s="6">
        <v>1149</v>
      </c>
    </row>
    <row r="719" spans="1:3" ht="12.75" x14ac:dyDescent="0.25">
      <c r="A719" s="1" t="s">
        <v>20</v>
      </c>
      <c r="B719" s="5" t="s">
        <v>444</v>
      </c>
      <c r="C719" s="16">
        <v>1521</v>
      </c>
    </row>
    <row r="720" spans="1:3" ht="12.75" x14ac:dyDescent="0.25">
      <c r="A720" s="5" t="s">
        <v>20</v>
      </c>
      <c r="B720" s="5" t="s">
        <v>445</v>
      </c>
      <c r="C720" s="6">
        <v>1320</v>
      </c>
    </row>
    <row r="721" spans="1:3" ht="12.75" x14ac:dyDescent="0.25">
      <c r="A721" s="5" t="s">
        <v>20</v>
      </c>
      <c r="B721" s="5" t="s">
        <v>446</v>
      </c>
      <c r="C721" s="6">
        <v>835.53</v>
      </c>
    </row>
    <row r="722" spans="1:3" ht="12.75" x14ac:dyDescent="0.25">
      <c r="A722" s="5" t="s">
        <v>20</v>
      </c>
      <c r="B722" s="5" t="s">
        <v>447</v>
      </c>
      <c r="C722" s="6">
        <v>3600</v>
      </c>
    </row>
    <row r="723" spans="1:3" ht="12.75" x14ac:dyDescent="0.25">
      <c r="A723" s="5" t="s">
        <v>20</v>
      </c>
      <c r="B723" s="5" t="s">
        <v>448</v>
      </c>
      <c r="C723" s="6">
        <v>438.89</v>
      </c>
    </row>
    <row r="724" spans="1:3" ht="12.75" x14ac:dyDescent="0.25">
      <c r="A724" s="5"/>
      <c r="B724" s="11" t="s">
        <v>23</v>
      </c>
      <c r="C724" s="12">
        <f>SUM(C689:C723)</f>
        <v>109186.45</v>
      </c>
    </row>
    <row r="725" spans="1:3" ht="12.75" x14ac:dyDescent="0.25">
      <c r="A725" s="5" t="s">
        <v>24</v>
      </c>
      <c r="B725" s="5" t="s">
        <v>449</v>
      </c>
      <c r="C725" s="6">
        <v>2900</v>
      </c>
    </row>
    <row r="726" spans="1:3" ht="12.75" x14ac:dyDescent="0.25">
      <c r="A726" s="5"/>
      <c r="B726" s="11" t="s">
        <v>24</v>
      </c>
      <c r="C726" s="12">
        <v>2900</v>
      </c>
    </row>
    <row r="727" spans="1:3" ht="12.75" x14ac:dyDescent="0.25">
      <c r="A727" s="5" t="s">
        <v>25</v>
      </c>
      <c r="B727" s="5" t="s">
        <v>450</v>
      </c>
      <c r="C727" s="6">
        <v>1600</v>
      </c>
    </row>
    <row r="728" spans="1:3" ht="12.75" x14ac:dyDescent="0.25">
      <c r="A728" s="5"/>
      <c r="B728" s="11" t="s">
        <v>25</v>
      </c>
      <c r="C728" s="12">
        <v>1600</v>
      </c>
    </row>
    <row r="729" spans="1:3" ht="12.75" x14ac:dyDescent="0.25">
      <c r="A729" s="5" t="s">
        <v>27</v>
      </c>
      <c r="B729" s="5" t="s">
        <v>451</v>
      </c>
      <c r="C729" s="6">
        <v>7470.4</v>
      </c>
    </row>
    <row r="730" spans="1:3" ht="12.75" x14ac:dyDescent="0.25">
      <c r="A730" s="5"/>
      <c r="B730" s="11" t="s">
        <v>27</v>
      </c>
      <c r="C730" s="12">
        <v>7470.4</v>
      </c>
    </row>
    <row r="731" spans="1:3" ht="12.75" x14ac:dyDescent="0.25">
      <c r="A731" s="5" t="s">
        <v>35</v>
      </c>
      <c r="B731" s="5" t="s">
        <v>452</v>
      </c>
      <c r="C731" s="6">
        <v>899</v>
      </c>
    </row>
    <row r="732" spans="1:3" ht="12.75" x14ac:dyDescent="0.25">
      <c r="A732" s="5" t="s">
        <v>35</v>
      </c>
      <c r="B732" s="5" t="s">
        <v>453</v>
      </c>
      <c r="C732" s="6">
        <v>2784</v>
      </c>
    </row>
    <row r="733" spans="1:3" ht="12.75" x14ac:dyDescent="0.25">
      <c r="A733" s="1" t="s">
        <v>35</v>
      </c>
      <c r="B733" s="1" t="s">
        <v>13</v>
      </c>
      <c r="C733" s="16">
        <v>3348.7</v>
      </c>
    </row>
    <row r="734" spans="1:3" ht="12.75" x14ac:dyDescent="0.25">
      <c r="A734" s="1"/>
      <c r="B734" s="7" t="s">
        <v>35</v>
      </c>
      <c r="C734" s="15">
        <f>SUM(C731:C733)</f>
        <v>7031.7</v>
      </c>
    </row>
    <row r="735" spans="1:3" ht="12.75" x14ac:dyDescent="0.25">
      <c r="A735" s="5" t="s">
        <v>44</v>
      </c>
      <c r="B735" s="5" t="s">
        <v>454</v>
      </c>
      <c r="C735" s="6">
        <v>1719.2</v>
      </c>
    </row>
    <row r="736" spans="1:3" ht="12.75" x14ac:dyDescent="0.25">
      <c r="A736" s="1" t="s">
        <v>44</v>
      </c>
      <c r="B736" s="1" t="s">
        <v>455</v>
      </c>
      <c r="C736" s="16">
        <v>1999</v>
      </c>
    </row>
    <row r="737" spans="1:3" ht="12.75" x14ac:dyDescent="0.25">
      <c r="A737" s="5" t="s">
        <v>44</v>
      </c>
      <c r="B737" s="5" t="s">
        <v>456</v>
      </c>
      <c r="C737" s="6">
        <v>4999.99</v>
      </c>
    </row>
    <row r="738" spans="1:3" ht="12.75" x14ac:dyDescent="0.25">
      <c r="A738" s="1" t="s">
        <v>44</v>
      </c>
      <c r="B738" s="1" t="s">
        <v>457</v>
      </c>
      <c r="C738" s="16">
        <v>2149</v>
      </c>
    </row>
    <row r="739" spans="1:3" ht="12.75" x14ac:dyDescent="0.25">
      <c r="A739" s="1"/>
      <c r="B739" s="7" t="s">
        <v>44</v>
      </c>
      <c r="C739" s="15">
        <f>SUM(C735:C738)</f>
        <v>10867.189999999999</v>
      </c>
    </row>
    <row r="740" spans="1:3" ht="12.75" x14ac:dyDescent="0.2">
      <c r="A740" s="8" t="s">
        <v>458</v>
      </c>
      <c r="B740" s="8" t="s">
        <v>47</v>
      </c>
      <c r="C740" s="14">
        <f>C684+C688+C724+C726+C728+C730+C734+C739</f>
        <v>259157.94</v>
      </c>
    </row>
    <row r="741" spans="1:3" ht="12.75" x14ac:dyDescent="0.25">
      <c r="A741" s="5" t="s">
        <v>7</v>
      </c>
      <c r="B741" s="5" t="s">
        <v>459</v>
      </c>
      <c r="C741" s="6">
        <v>1730.5</v>
      </c>
    </row>
    <row r="742" spans="1:3" x14ac:dyDescent="0.25">
      <c r="B742" s="11" t="s">
        <v>7</v>
      </c>
      <c r="C742" s="12">
        <v>1730.5</v>
      </c>
    </row>
    <row r="743" spans="1:3" ht="12.75" x14ac:dyDescent="0.25">
      <c r="A743" s="5" t="s">
        <v>9</v>
      </c>
      <c r="B743" s="5" t="s">
        <v>460</v>
      </c>
      <c r="C743" s="6">
        <v>3900</v>
      </c>
    </row>
    <row r="744" spans="1:3" ht="12.75" x14ac:dyDescent="0.25">
      <c r="A744" s="5" t="s">
        <v>9</v>
      </c>
      <c r="B744" s="5" t="s">
        <v>461</v>
      </c>
      <c r="C744" s="6">
        <v>3000</v>
      </c>
    </row>
    <row r="745" spans="1:3" x14ac:dyDescent="0.25">
      <c r="B745" s="11" t="s">
        <v>9</v>
      </c>
      <c r="C745" s="15">
        <f>SUM(C743:C744)</f>
        <v>6900</v>
      </c>
    </row>
    <row r="746" spans="1:3" ht="12.75" x14ac:dyDescent="0.25">
      <c r="A746" s="5" t="s">
        <v>12</v>
      </c>
      <c r="B746" s="5" t="s">
        <v>13</v>
      </c>
      <c r="C746" s="6">
        <v>46000</v>
      </c>
    </row>
    <row r="747" spans="1:3" ht="12.75" x14ac:dyDescent="0.25">
      <c r="A747" s="5" t="s">
        <v>12</v>
      </c>
      <c r="B747" s="5" t="s">
        <v>13</v>
      </c>
      <c r="C747" s="6">
        <v>70972.94</v>
      </c>
    </row>
    <row r="748" spans="1:3" ht="12.75" x14ac:dyDescent="0.25">
      <c r="A748" s="5" t="s">
        <v>12</v>
      </c>
      <c r="B748" s="5" t="s">
        <v>13</v>
      </c>
      <c r="C748" s="6">
        <v>18352</v>
      </c>
    </row>
    <row r="749" spans="1:3" x14ac:dyDescent="0.25">
      <c r="B749" s="11" t="s">
        <v>12</v>
      </c>
      <c r="C749" s="15">
        <f>SUM(C746:C748)</f>
        <v>135324.94</v>
      </c>
    </row>
    <row r="750" spans="1:3" ht="12.75" x14ac:dyDescent="0.25">
      <c r="A750" s="5" t="s">
        <v>20</v>
      </c>
      <c r="B750" s="5" t="s">
        <v>462</v>
      </c>
      <c r="C750" s="6">
        <v>1950</v>
      </c>
    </row>
    <row r="751" spans="1:3" ht="12.75" x14ac:dyDescent="0.25">
      <c r="A751" s="5" t="s">
        <v>20</v>
      </c>
      <c r="B751" s="5" t="s">
        <v>463</v>
      </c>
      <c r="C751" s="6">
        <v>1398</v>
      </c>
    </row>
    <row r="752" spans="1:3" ht="12.75" x14ac:dyDescent="0.25">
      <c r="A752" s="5" t="s">
        <v>20</v>
      </c>
      <c r="B752" s="5" t="s">
        <v>464</v>
      </c>
      <c r="C752" s="6">
        <v>1800</v>
      </c>
    </row>
    <row r="753" spans="1:3" ht="12.75" x14ac:dyDescent="0.25">
      <c r="A753" s="5" t="s">
        <v>20</v>
      </c>
      <c r="B753" s="5" t="s">
        <v>465</v>
      </c>
      <c r="C753" s="6">
        <v>3900</v>
      </c>
    </row>
    <row r="754" spans="1:3" ht="12.75" x14ac:dyDescent="0.25">
      <c r="A754" s="5" t="s">
        <v>20</v>
      </c>
      <c r="B754" s="5" t="s">
        <v>466</v>
      </c>
      <c r="C754" s="6">
        <v>1484.8</v>
      </c>
    </row>
    <row r="755" spans="1:3" ht="12.75" x14ac:dyDescent="0.25">
      <c r="A755" s="5" t="s">
        <v>20</v>
      </c>
      <c r="B755" s="5" t="s">
        <v>467</v>
      </c>
      <c r="C755" s="6">
        <v>2000</v>
      </c>
    </row>
    <row r="756" spans="1:3" ht="12.75" x14ac:dyDescent="0.25">
      <c r="A756" s="5" t="s">
        <v>20</v>
      </c>
      <c r="B756" s="5" t="s">
        <v>468</v>
      </c>
      <c r="C756" s="6">
        <v>7470</v>
      </c>
    </row>
    <row r="757" spans="1:3" ht="12.75" x14ac:dyDescent="0.25">
      <c r="A757" s="5" t="s">
        <v>20</v>
      </c>
      <c r="B757" s="5" t="s">
        <v>469</v>
      </c>
      <c r="C757" s="6">
        <v>1500</v>
      </c>
    </row>
    <row r="758" spans="1:3" ht="12.75" x14ac:dyDescent="0.25">
      <c r="A758" s="5" t="s">
        <v>20</v>
      </c>
      <c r="B758" s="5" t="s">
        <v>470</v>
      </c>
      <c r="C758" s="6">
        <v>1950</v>
      </c>
    </row>
    <row r="759" spans="1:3" ht="12.75" x14ac:dyDescent="0.25">
      <c r="A759" s="5" t="s">
        <v>20</v>
      </c>
      <c r="B759" s="5" t="s">
        <v>471</v>
      </c>
      <c r="C759" s="6">
        <v>2684.17</v>
      </c>
    </row>
    <row r="760" spans="1:3" x14ac:dyDescent="0.25">
      <c r="B760" s="11" t="s">
        <v>23</v>
      </c>
      <c r="C760" s="15">
        <f>SUM(C750:C759)</f>
        <v>26136.97</v>
      </c>
    </row>
    <row r="761" spans="1:3" ht="12.75" x14ac:dyDescent="0.25">
      <c r="A761" s="5" t="s">
        <v>24</v>
      </c>
      <c r="B761" s="5" t="s">
        <v>472</v>
      </c>
      <c r="C761" s="6">
        <v>1740</v>
      </c>
    </row>
    <row r="762" spans="1:3" ht="12.75" x14ac:dyDescent="0.25">
      <c r="A762" s="5" t="s">
        <v>24</v>
      </c>
      <c r="B762" s="5" t="s">
        <v>473</v>
      </c>
      <c r="C762" s="6">
        <v>3500</v>
      </c>
    </row>
    <row r="763" spans="1:3" ht="12.75" x14ac:dyDescent="0.25">
      <c r="A763" s="5" t="s">
        <v>24</v>
      </c>
      <c r="B763" s="5" t="s">
        <v>474</v>
      </c>
      <c r="C763" s="6">
        <v>1422.35</v>
      </c>
    </row>
    <row r="764" spans="1:3" ht="12.75" x14ac:dyDescent="0.25">
      <c r="A764" s="5" t="s">
        <v>24</v>
      </c>
      <c r="B764" s="5" t="s">
        <v>475</v>
      </c>
      <c r="C764" s="6">
        <v>1860.2</v>
      </c>
    </row>
    <row r="765" spans="1:3" ht="12.75" x14ac:dyDescent="0.25">
      <c r="A765" s="5" t="s">
        <v>24</v>
      </c>
      <c r="B765" s="5" t="s">
        <v>476</v>
      </c>
      <c r="C765" s="6">
        <v>3000</v>
      </c>
    </row>
    <row r="766" spans="1:3" ht="12.75" x14ac:dyDescent="0.25">
      <c r="A766" s="5" t="s">
        <v>24</v>
      </c>
      <c r="B766" s="5" t="s">
        <v>477</v>
      </c>
      <c r="C766" s="6">
        <v>1200.01</v>
      </c>
    </row>
    <row r="767" spans="1:3" ht="12.75" x14ac:dyDescent="0.25">
      <c r="A767" s="5" t="s">
        <v>24</v>
      </c>
      <c r="B767" s="5" t="s">
        <v>478</v>
      </c>
      <c r="C767" s="6">
        <v>1083</v>
      </c>
    </row>
    <row r="768" spans="1:3" ht="12.75" x14ac:dyDescent="0.25">
      <c r="A768" s="5" t="s">
        <v>24</v>
      </c>
      <c r="B768" s="5" t="s">
        <v>479</v>
      </c>
      <c r="C768" s="6">
        <v>1682</v>
      </c>
    </row>
    <row r="769" spans="1:3" x14ac:dyDescent="0.25">
      <c r="B769" s="11" t="s">
        <v>24</v>
      </c>
      <c r="C769" s="15">
        <f>SUM(C761:C768)</f>
        <v>15487.560000000001</v>
      </c>
    </row>
    <row r="770" spans="1:3" ht="12.75" x14ac:dyDescent="0.25">
      <c r="A770" s="5" t="s">
        <v>25</v>
      </c>
      <c r="B770" s="5" t="s">
        <v>480</v>
      </c>
      <c r="C770" s="6">
        <v>5400</v>
      </c>
    </row>
    <row r="771" spans="1:3" ht="12.75" x14ac:dyDescent="0.25">
      <c r="A771" s="5" t="s">
        <v>25</v>
      </c>
      <c r="B771" s="5" t="s">
        <v>481</v>
      </c>
      <c r="C771" s="6">
        <v>8816</v>
      </c>
    </row>
    <row r="772" spans="1:3" ht="12.75" x14ac:dyDescent="0.25">
      <c r="A772" s="5" t="s">
        <v>25</v>
      </c>
      <c r="B772" s="5" t="s">
        <v>482</v>
      </c>
      <c r="C772" s="6">
        <v>3600</v>
      </c>
    </row>
    <row r="773" spans="1:3" ht="12.75" x14ac:dyDescent="0.25">
      <c r="A773" s="5" t="s">
        <v>25</v>
      </c>
      <c r="B773" s="5" t="s">
        <v>483</v>
      </c>
      <c r="C773" s="6">
        <v>9700</v>
      </c>
    </row>
    <row r="774" spans="1:3" ht="12.75" x14ac:dyDescent="0.25">
      <c r="A774" s="5" t="s">
        <v>25</v>
      </c>
      <c r="B774" s="5" t="s">
        <v>484</v>
      </c>
      <c r="C774" s="6">
        <v>3600</v>
      </c>
    </row>
    <row r="775" spans="1:3" ht="12.75" x14ac:dyDescent="0.25">
      <c r="A775" s="5" t="s">
        <v>25</v>
      </c>
      <c r="B775" s="5" t="s">
        <v>485</v>
      </c>
      <c r="C775" s="6">
        <v>5990.42</v>
      </c>
    </row>
    <row r="776" spans="1:3" ht="12.75" x14ac:dyDescent="0.25">
      <c r="A776" s="5" t="s">
        <v>25</v>
      </c>
      <c r="B776" s="5" t="s">
        <v>486</v>
      </c>
      <c r="C776" s="6">
        <v>5600</v>
      </c>
    </row>
    <row r="777" spans="1:3" x14ac:dyDescent="0.25">
      <c r="B777" s="11" t="s">
        <v>25</v>
      </c>
      <c r="C777" s="15">
        <f>SUM(C770:C776)</f>
        <v>42706.42</v>
      </c>
    </row>
    <row r="778" spans="1:3" ht="12.75" x14ac:dyDescent="0.25">
      <c r="A778" s="5" t="s">
        <v>27</v>
      </c>
      <c r="B778" s="5" t="s">
        <v>487</v>
      </c>
      <c r="C778" s="6">
        <v>1280</v>
      </c>
    </row>
    <row r="779" spans="1:3" ht="12.75" x14ac:dyDescent="0.25">
      <c r="A779" s="5" t="s">
        <v>27</v>
      </c>
      <c r="B779" s="5" t="s">
        <v>488</v>
      </c>
      <c r="C779" s="6">
        <v>2502</v>
      </c>
    </row>
    <row r="780" spans="1:3" x14ac:dyDescent="0.25">
      <c r="B780" s="11" t="s">
        <v>27</v>
      </c>
      <c r="C780" s="15">
        <f>SUM(C778:C779)</f>
        <v>3782</v>
      </c>
    </row>
    <row r="781" spans="1:3" ht="12.75" x14ac:dyDescent="0.25">
      <c r="A781" s="5" t="s">
        <v>29</v>
      </c>
      <c r="B781" s="5" t="s">
        <v>489</v>
      </c>
      <c r="C781" s="6">
        <v>3500</v>
      </c>
    </row>
    <row r="782" spans="1:3" x14ac:dyDescent="0.25">
      <c r="B782" s="11" t="s">
        <v>29</v>
      </c>
      <c r="C782" s="12">
        <v>3500</v>
      </c>
    </row>
    <row r="783" spans="1:3" ht="12.75" x14ac:dyDescent="0.25">
      <c r="A783" s="5" t="s">
        <v>35</v>
      </c>
      <c r="B783" s="5" t="s">
        <v>490</v>
      </c>
      <c r="C783" s="6">
        <v>2000</v>
      </c>
    </row>
    <row r="784" spans="1:3" ht="12.75" x14ac:dyDescent="0.25">
      <c r="A784" s="5" t="s">
        <v>35</v>
      </c>
      <c r="B784" s="5" t="s">
        <v>491</v>
      </c>
      <c r="C784" s="6">
        <v>5000</v>
      </c>
    </row>
    <row r="785" spans="1:3" ht="12.75" x14ac:dyDescent="0.25">
      <c r="A785" s="5" t="s">
        <v>35</v>
      </c>
      <c r="B785" s="5" t="s">
        <v>492</v>
      </c>
      <c r="C785" s="6">
        <v>6252.99</v>
      </c>
    </row>
    <row r="786" spans="1:3" ht="12.75" x14ac:dyDescent="0.25">
      <c r="A786" s="5" t="s">
        <v>35</v>
      </c>
      <c r="B786" s="5" t="s">
        <v>493</v>
      </c>
      <c r="C786" s="6">
        <v>4000</v>
      </c>
    </row>
    <row r="787" spans="1:3" ht="12.75" x14ac:dyDescent="0.25">
      <c r="A787" s="5" t="s">
        <v>35</v>
      </c>
      <c r="B787" s="5" t="s">
        <v>494</v>
      </c>
      <c r="C787" s="6">
        <v>3000</v>
      </c>
    </row>
    <row r="788" spans="1:3" ht="12.75" x14ac:dyDescent="0.25">
      <c r="A788" s="5" t="s">
        <v>35</v>
      </c>
      <c r="B788" s="5" t="s">
        <v>495</v>
      </c>
      <c r="C788" s="6">
        <v>3919</v>
      </c>
    </row>
    <row r="789" spans="1:3" ht="12.75" x14ac:dyDescent="0.25">
      <c r="A789" s="5" t="s">
        <v>35</v>
      </c>
      <c r="B789" s="5" t="s">
        <v>496</v>
      </c>
      <c r="C789" s="6">
        <v>7500</v>
      </c>
    </row>
    <row r="790" spans="1:3" x14ac:dyDescent="0.25">
      <c r="B790" s="11" t="s">
        <v>35</v>
      </c>
      <c r="C790" s="15">
        <f>SUM(C783:C789)</f>
        <v>31671.989999999998</v>
      </c>
    </row>
    <row r="791" spans="1:3" ht="12.75" x14ac:dyDescent="0.25">
      <c r="A791" s="5" t="s">
        <v>44</v>
      </c>
      <c r="B791" s="5" t="s">
        <v>497</v>
      </c>
      <c r="C791" s="6">
        <v>4798</v>
      </c>
    </row>
    <row r="792" spans="1:3" ht="12.75" x14ac:dyDescent="0.25">
      <c r="A792" s="5"/>
      <c r="B792" s="11" t="s">
        <v>44</v>
      </c>
      <c r="C792" s="12">
        <v>4798</v>
      </c>
    </row>
    <row r="793" spans="1:3" ht="12.75" x14ac:dyDescent="0.2">
      <c r="A793" s="8" t="s">
        <v>498</v>
      </c>
      <c r="B793" s="8" t="s">
        <v>47</v>
      </c>
      <c r="C793" s="14">
        <f>C742+C745+C749+C760+C769+C777+C780+C782+C790+C792</f>
        <v>272038.38</v>
      </c>
    </row>
    <row r="794" spans="1:3" ht="12.75" x14ac:dyDescent="0.25">
      <c r="A794" s="5" t="s">
        <v>12</v>
      </c>
      <c r="B794" s="5" t="s">
        <v>13</v>
      </c>
      <c r="C794" s="6">
        <v>93496</v>
      </c>
    </row>
    <row r="795" spans="1:3" ht="12.75" x14ac:dyDescent="0.25">
      <c r="A795" s="5" t="s">
        <v>12</v>
      </c>
      <c r="B795" s="5" t="s">
        <v>13</v>
      </c>
      <c r="C795" s="6">
        <v>35960</v>
      </c>
    </row>
    <row r="796" spans="1:3" ht="12.75" x14ac:dyDescent="0.25">
      <c r="A796" s="5" t="s">
        <v>12</v>
      </c>
      <c r="B796" s="5" t="s">
        <v>13</v>
      </c>
      <c r="C796" s="6">
        <v>34476</v>
      </c>
    </row>
    <row r="797" spans="1:3" ht="12.75" x14ac:dyDescent="0.25">
      <c r="A797" s="5" t="s">
        <v>12</v>
      </c>
      <c r="B797" s="5" t="s">
        <v>13</v>
      </c>
      <c r="C797" s="6">
        <v>53940</v>
      </c>
    </row>
    <row r="798" spans="1:3" ht="12.75" x14ac:dyDescent="0.25">
      <c r="A798" s="5" t="s">
        <v>12</v>
      </c>
      <c r="B798" s="5" t="s">
        <v>13</v>
      </c>
      <c r="C798" s="6">
        <v>27200</v>
      </c>
    </row>
    <row r="799" spans="1:3" ht="12.75" x14ac:dyDescent="0.25">
      <c r="A799" s="5" t="s">
        <v>12</v>
      </c>
      <c r="B799" s="5" t="s">
        <v>13</v>
      </c>
      <c r="C799" s="6">
        <v>103033.39</v>
      </c>
    </row>
    <row r="800" spans="1:3" x14ac:dyDescent="0.25">
      <c r="B800" s="11" t="s">
        <v>12</v>
      </c>
      <c r="C800" s="15">
        <f>SUM(C794:C799)</f>
        <v>348105.39</v>
      </c>
    </row>
    <row r="801" spans="1:3" ht="12.75" x14ac:dyDescent="0.25">
      <c r="A801" s="5" t="s">
        <v>27</v>
      </c>
      <c r="B801" s="5" t="s">
        <v>499</v>
      </c>
      <c r="C801" s="6">
        <v>2726</v>
      </c>
    </row>
    <row r="802" spans="1:3" ht="12.75" x14ac:dyDescent="0.25">
      <c r="A802" s="5" t="s">
        <v>27</v>
      </c>
      <c r="B802" s="5" t="s">
        <v>500</v>
      </c>
      <c r="C802" s="6">
        <v>1363</v>
      </c>
    </row>
    <row r="803" spans="1:3" x14ac:dyDescent="0.25">
      <c r="B803" s="11" t="s">
        <v>27</v>
      </c>
      <c r="C803" s="15">
        <f>SUM(C801:C802)</f>
        <v>4089</v>
      </c>
    </row>
    <row r="804" spans="1:3" ht="12.75" x14ac:dyDescent="0.25">
      <c r="A804" s="5" t="s">
        <v>100</v>
      </c>
      <c r="B804" s="5" t="s">
        <v>501</v>
      </c>
      <c r="C804" s="6">
        <v>2000</v>
      </c>
    </row>
    <row r="805" spans="1:3" ht="12.75" x14ac:dyDescent="0.25">
      <c r="A805" s="5"/>
      <c r="B805" s="11" t="s">
        <v>100</v>
      </c>
      <c r="C805" s="12">
        <v>2000</v>
      </c>
    </row>
    <row r="806" spans="1:3" ht="12.75" x14ac:dyDescent="0.2">
      <c r="A806" s="8" t="s">
        <v>502</v>
      </c>
      <c r="B806" s="8" t="s">
        <v>47</v>
      </c>
      <c r="C806" s="14">
        <f>C800+C803+C805</f>
        <v>354194.39</v>
      </c>
    </row>
    <row r="807" spans="1:3" ht="12.75" x14ac:dyDescent="0.25">
      <c r="A807" s="5" t="s">
        <v>7</v>
      </c>
      <c r="B807" s="5" t="s">
        <v>503</v>
      </c>
      <c r="C807" s="6">
        <v>2399</v>
      </c>
    </row>
    <row r="808" spans="1:3" x14ac:dyDescent="0.25">
      <c r="B808" s="11" t="s">
        <v>7</v>
      </c>
      <c r="C808" s="12">
        <v>2399</v>
      </c>
    </row>
    <row r="809" spans="1:3" ht="12.75" x14ac:dyDescent="0.25">
      <c r="A809" s="5" t="s">
        <v>9</v>
      </c>
      <c r="B809" s="5" t="s">
        <v>504</v>
      </c>
      <c r="C809" s="6">
        <v>2668</v>
      </c>
    </row>
    <row r="810" spans="1:3" x14ac:dyDescent="0.25">
      <c r="B810" s="11" t="s">
        <v>9</v>
      </c>
      <c r="C810" s="12">
        <v>2668</v>
      </c>
    </row>
    <row r="811" spans="1:3" ht="12.75" x14ac:dyDescent="0.25">
      <c r="A811" s="5" t="s">
        <v>12</v>
      </c>
      <c r="B811" s="5" t="s">
        <v>505</v>
      </c>
      <c r="C811" s="6">
        <v>201.21</v>
      </c>
    </row>
    <row r="812" spans="1:3" ht="12.75" x14ac:dyDescent="0.25">
      <c r="A812" s="5" t="s">
        <v>12</v>
      </c>
      <c r="B812" s="5" t="s">
        <v>13</v>
      </c>
      <c r="C812" s="6">
        <v>68000</v>
      </c>
    </row>
    <row r="813" spans="1:3" ht="12.75" x14ac:dyDescent="0.25">
      <c r="A813" s="5" t="s">
        <v>12</v>
      </c>
      <c r="B813" s="5" t="s">
        <v>506</v>
      </c>
      <c r="C813" s="6">
        <v>900</v>
      </c>
    </row>
    <row r="814" spans="1:3" x14ac:dyDescent="0.25">
      <c r="B814" s="11" t="s">
        <v>12</v>
      </c>
      <c r="C814" s="15">
        <f>SUM(C811:C813)</f>
        <v>69101.210000000006</v>
      </c>
    </row>
    <row r="815" spans="1:3" ht="12.75" x14ac:dyDescent="0.25">
      <c r="A815" s="5" t="s">
        <v>20</v>
      </c>
      <c r="B815" s="5" t="s">
        <v>13</v>
      </c>
      <c r="C815" s="6">
        <v>58270</v>
      </c>
    </row>
    <row r="816" spans="1:3" ht="12.75" x14ac:dyDescent="0.25">
      <c r="A816" s="5" t="s">
        <v>20</v>
      </c>
      <c r="B816" s="5" t="s">
        <v>507</v>
      </c>
      <c r="C816" s="6">
        <v>494</v>
      </c>
    </row>
    <row r="817" spans="1:3" ht="12.75" x14ac:dyDescent="0.25">
      <c r="A817" s="5" t="s">
        <v>20</v>
      </c>
      <c r="B817" s="5" t="s">
        <v>508</v>
      </c>
      <c r="C817" s="6">
        <v>255</v>
      </c>
    </row>
    <row r="818" spans="1:3" ht="12.75" x14ac:dyDescent="0.25">
      <c r="A818" s="5" t="s">
        <v>20</v>
      </c>
      <c r="B818" s="5" t="s">
        <v>509</v>
      </c>
      <c r="C818" s="6">
        <v>285</v>
      </c>
    </row>
    <row r="819" spans="1:3" ht="12.75" x14ac:dyDescent="0.25">
      <c r="A819" s="5" t="s">
        <v>20</v>
      </c>
      <c r="B819" s="5" t="s">
        <v>510</v>
      </c>
      <c r="C819" s="6">
        <v>10266</v>
      </c>
    </row>
    <row r="820" spans="1:3" ht="12.75" x14ac:dyDescent="0.25">
      <c r="A820" s="5" t="s">
        <v>20</v>
      </c>
      <c r="B820" s="5" t="s">
        <v>511</v>
      </c>
      <c r="C820" s="6">
        <v>2010.01</v>
      </c>
    </row>
    <row r="821" spans="1:3" ht="12.75" x14ac:dyDescent="0.25">
      <c r="A821" s="5" t="s">
        <v>20</v>
      </c>
      <c r="B821" s="5" t="s">
        <v>512</v>
      </c>
      <c r="C821" s="6">
        <v>46962.33</v>
      </c>
    </row>
    <row r="822" spans="1:3" x14ac:dyDescent="0.25">
      <c r="B822" s="11" t="s">
        <v>23</v>
      </c>
      <c r="C822" s="15">
        <f>SUM(C815:C821)</f>
        <v>118542.34</v>
      </c>
    </row>
    <row r="823" spans="1:3" ht="12.75" x14ac:dyDescent="0.25">
      <c r="A823" s="5" t="s">
        <v>24</v>
      </c>
      <c r="B823" s="5" t="s">
        <v>513</v>
      </c>
      <c r="C823" s="6">
        <v>4060</v>
      </c>
    </row>
    <row r="824" spans="1:3" x14ac:dyDescent="0.25">
      <c r="B824" s="11" t="s">
        <v>24</v>
      </c>
      <c r="C824" s="12">
        <v>4060</v>
      </c>
    </row>
    <row r="825" spans="1:3" ht="12.75" x14ac:dyDescent="0.25">
      <c r="A825" s="5" t="s">
        <v>25</v>
      </c>
      <c r="B825" s="5" t="s">
        <v>514</v>
      </c>
      <c r="C825" s="6">
        <v>4261.79</v>
      </c>
    </row>
    <row r="826" spans="1:3" ht="12.75" x14ac:dyDescent="0.25">
      <c r="A826" s="5" t="s">
        <v>25</v>
      </c>
      <c r="B826" s="5" t="s">
        <v>515</v>
      </c>
      <c r="C826" s="6">
        <v>6400</v>
      </c>
    </row>
    <row r="827" spans="1:3" ht="12.75" x14ac:dyDescent="0.25">
      <c r="A827" s="5" t="s">
        <v>25</v>
      </c>
      <c r="B827" s="5" t="s">
        <v>516</v>
      </c>
      <c r="C827" s="6">
        <v>3000</v>
      </c>
    </row>
    <row r="828" spans="1:3" x14ac:dyDescent="0.25">
      <c r="B828" s="11" t="s">
        <v>25</v>
      </c>
      <c r="C828" s="15">
        <f>SUM(C825:C827)</f>
        <v>13661.79</v>
      </c>
    </row>
    <row r="829" spans="1:3" ht="12.75" x14ac:dyDescent="0.25">
      <c r="A829" s="5" t="s">
        <v>27</v>
      </c>
      <c r="B829" s="5" t="s">
        <v>517</v>
      </c>
      <c r="C829" s="6">
        <v>356</v>
      </c>
    </row>
    <row r="830" spans="1:3" ht="12.75" x14ac:dyDescent="0.25">
      <c r="A830" s="5" t="s">
        <v>27</v>
      </c>
      <c r="B830" s="5" t="s">
        <v>518</v>
      </c>
      <c r="C830" s="6">
        <v>4999.99</v>
      </c>
    </row>
    <row r="831" spans="1:3" x14ac:dyDescent="0.25">
      <c r="B831" s="11" t="s">
        <v>27</v>
      </c>
      <c r="C831" s="15">
        <f>SUM(C829:C830)</f>
        <v>5355.99</v>
      </c>
    </row>
    <row r="832" spans="1:3" ht="12.75" x14ac:dyDescent="0.25">
      <c r="A832" s="5" t="s">
        <v>29</v>
      </c>
      <c r="B832" s="5" t="s">
        <v>519</v>
      </c>
      <c r="C832" s="6">
        <v>356</v>
      </c>
    </row>
    <row r="833" spans="1:3" x14ac:dyDescent="0.25">
      <c r="B833" s="11" t="s">
        <v>29</v>
      </c>
      <c r="C833" s="12">
        <v>356</v>
      </c>
    </row>
    <row r="834" spans="1:3" ht="12.75" x14ac:dyDescent="0.25">
      <c r="A834" s="5" t="s">
        <v>33</v>
      </c>
      <c r="B834" s="5" t="s">
        <v>520</v>
      </c>
      <c r="C834" s="6">
        <v>8000</v>
      </c>
    </row>
    <row r="835" spans="1:3" x14ac:dyDescent="0.25">
      <c r="B835" s="11" t="s">
        <v>33</v>
      </c>
      <c r="C835" s="12">
        <v>8000</v>
      </c>
    </row>
    <row r="836" spans="1:3" ht="12.75" x14ac:dyDescent="0.25">
      <c r="A836" s="5" t="s">
        <v>35</v>
      </c>
      <c r="B836" s="5" t="s">
        <v>521</v>
      </c>
      <c r="C836" s="6">
        <v>536.84</v>
      </c>
    </row>
    <row r="837" spans="1:3" ht="12.75" x14ac:dyDescent="0.25">
      <c r="A837" s="5" t="s">
        <v>35</v>
      </c>
      <c r="B837" s="5" t="s">
        <v>40</v>
      </c>
      <c r="C837" s="6">
        <v>1389.7</v>
      </c>
    </row>
    <row r="838" spans="1:3" ht="12.75" x14ac:dyDescent="0.25">
      <c r="A838" s="5" t="s">
        <v>35</v>
      </c>
      <c r="B838" s="5" t="s">
        <v>13</v>
      </c>
      <c r="C838" s="6">
        <v>58095.32</v>
      </c>
    </row>
    <row r="839" spans="1:3" ht="12.75" x14ac:dyDescent="0.25">
      <c r="A839" s="5" t="s">
        <v>35</v>
      </c>
      <c r="B839" s="5" t="s">
        <v>13</v>
      </c>
      <c r="C839" s="6">
        <v>16600.009999999998</v>
      </c>
    </row>
    <row r="840" spans="1:3" x14ac:dyDescent="0.25">
      <c r="B840" s="11" t="s">
        <v>35</v>
      </c>
      <c r="C840" s="15">
        <f>SUM(C836:C839)</f>
        <v>76621.87</v>
      </c>
    </row>
    <row r="841" spans="1:3" ht="12.75" x14ac:dyDescent="0.25">
      <c r="A841" s="5" t="s">
        <v>116</v>
      </c>
      <c r="B841" s="5" t="s">
        <v>522</v>
      </c>
      <c r="C841" s="6">
        <v>6000</v>
      </c>
    </row>
    <row r="842" spans="1:3" x14ac:dyDescent="0.25">
      <c r="B842" s="11" t="s">
        <v>116</v>
      </c>
      <c r="C842" s="12">
        <v>6000</v>
      </c>
    </row>
    <row r="843" spans="1:3" ht="12.75" x14ac:dyDescent="0.2">
      <c r="A843" s="8" t="s">
        <v>523</v>
      </c>
      <c r="B843" s="8" t="s">
        <v>47</v>
      </c>
      <c r="C843" s="14">
        <f>C808+C810+C814+C822+C824+C828+C831+C833+C835+C840+C842</f>
        <v>306766.19999999995</v>
      </c>
    </row>
    <row r="844" spans="1:3" ht="12.75" x14ac:dyDescent="0.25">
      <c r="A844" s="5" t="s">
        <v>35</v>
      </c>
      <c r="B844" s="5" t="s">
        <v>524</v>
      </c>
      <c r="C844" s="6">
        <v>11998</v>
      </c>
    </row>
    <row r="845" spans="1:3" ht="12.75" x14ac:dyDescent="0.25">
      <c r="A845" s="1" t="s">
        <v>35</v>
      </c>
      <c r="B845" s="1" t="s">
        <v>525</v>
      </c>
      <c r="C845" s="16">
        <v>8995</v>
      </c>
    </row>
    <row r="846" spans="1:3" ht="12.75" x14ac:dyDescent="0.25">
      <c r="A846" s="5"/>
      <c r="B846" s="7" t="s">
        <v>35</v>
      </c>
      <c r="C846" s="12">
        <f>SUM(C844:C845)</f>
        <v>20993</v>
      </c>
    </row>
    <row r="847" spans="1:3" ht="12.75" x14ac:dyDescent="0.2">
      <c r="A847" s="8" t="s">
        <v>526</v>
      </c>
      <c r="B847" s="8" t="s">
        <v>47</v>
      </c>
      <c r="C847" s="14">
        <f>C846</f>
        <v>20993</v>
      </c>
    </row>
    <row r="848" spans="1:3" ht="12.75" x14ac:dyDescent="0.25">
      <c r="A848" s="5" t="s">
        <v>12</v>
      </c>
      <c r="B848" s="5" t="s">
        <v>13</v>
      </c>
      <c r="C848" s="6">
        <v>70084.740000000005</v>
      </c>
    </row>
    <row r="849" spans="1:3" ht="12.75" x14ac:dyDescent="0.25">
      <c r="A849" s="5" t="s">
        <v>12</v>
      </c>
      <c r="B849" s="5" t="s">
        <v>13</v>
      </c>
      <c r="C849" s="6">
        <v>62418.29</v>
      </c>
    </row>
    <row r="850" spans="1:3" ht="12.75" x14ac:dyDescent="0.25">
      <c r="A850" s="5" t="s">
        <v>12</v>
      </c>
      <c r="B850" s="5" t="s">
        <v>527</v>
      </c>
      <c r="C850" s="6">
        <v>4168.7299999999996</v>
      </c>
    </row>
    <row r="851" spans="1:3" ht="12.75" x14ac:dyDescent="0.25">
      <c r="A851" s="5" t="s">
        <v>12</v>
      </c>
      <c r="B851" s="5" t="s">
        <v>528</v>
      </c>
      <c r="C851" s="6">
        <v>3000</v>
      </c>
    </row>
    <row r="852" spans="1:3" ht="12.75" x14ac:dyDescent="0.25">
      <c r="A852" s="5" t="s">
        <v>12</v>
      </c>
      <c r="B852" s="5" t="s">
        <v>13</v>
      </c>
      <c r="C852" s="6">
        <v>83462.38</v>
      </c>
    </row>
    <row r="853" spans="1:3" ht="12.75" x14ac:dyDescent="0.25">
      <c r="A853" s="5" t="s">
        <v>12</v>
      </c>
      <c r="B853" s="5" t="s">
        <v>13</v>
      </c>
      <c r="C853" s="6">
        <v>63175.519999999997</v>
      </c>
    </row>
    <row r="854" spans="1:3" x14ac:dyDescent="0.25">
      <c r="B854" s="11" t="s">
        <v>12</v>
      </c>
      <c r="C854" s="15">
        <f>SUM(C848:C853)</f>
        <v>286309.66000000003</v>
      </c>
    </row>
    <row r="855" spans="1:3" ht="12.75" x14ac:dyDescent="0.25">
      <c r="A855" s="5" t="s">
        <v>35</v>
      </c>
      <c r="B855" s="5" t="s">
        <v>13</v>
      </c>
      <c r="C855" s="6">
        <v>33414.730000000003</v>
      </c>
    </row>
    <row r="856" spans="1:3" x14ac:dyDescent="0.25">
      <c r="B856" s="11" t="s">
        <v>35</v>
      </c>
      <c r="C856" s="12">
        <v>33414.730000000003</v>
      </c>
    </row>
    <row r="857" spans="1:3" ht="12.75" x14ac:dyDescent="0.2">
      <c r="A857" s="8" t="s">
        <v>529</v>
      </c>
      <c r="B857" s="8" t="s">
        <v>47</v>
      </c>
      <c r="C857" s="14">
        <f>C854+C856</f>
        <v>319724.39</v>
      </c>
    </row>
    <row r="858" spans="1:3" ht="12.75" x14ac:dyDescent="0.25">
      <c r="A858" s="5" t="s">
        <v>9</v>
      </c>
      <c r="B858" s="5" t="s">
        <v>530</v>
      </c>
      <c r="C858" s="6">
        <v>6463</v>
      </c>
    </row>
    <row r="859" spans="1:3" x14ac:dyDescent="0.25">
      <c r="B859" s="11" t="s">
        <v>9</v>
      </c>
      <c r="C859" s="12">
        <v>6463</v>
      </c>
    </row>
    <row r="860" spans="1:3" ht="12.75" x14ac:dyDescent="0.25">
      <c r="A860" s="5" t="s">
        <v>12</v>
      </c>
      <c r="B860" s="5" t="s">
        <v>13</v>
      </c>
      <c r="C860" s="6">
        <v>41760</v>
      </c>
    </row>
    <row r="861" spans="1:3" ht="12.75" x14ac:dyDescent="0.25">
      <c r="A861" s="5" t="s">
        <v>12</v>
      </c>
      <c r="B861" s="5" t="s">
        <v>531</v>
      </c>
      <c r="C861" s="6">
        <v>4524</v>
      </c>
    </row>
    <row r="862" spans="1:3" ht="12.75" x14ac:dyDescent="0.25">
      <c r="A862" s="5" t="s">
        <v>12</v>
      </c>
      <c r="B862" s="5" t="s">
        <v>532</v>
      </c>
      <c r="C862" s="6">
        <v>10440</v>
      </c>
    </row>
    <row r="863" spans="1:3" ht="12.75" x14ac:dyDescent="0.25">
      <c r="A863" s="5" t="s">
        <v>12</v>
      </c>
      <c r="B863" s="5" t="s">
        <v>533</v>
      </c>
      <c r="C863" s="6">
        <v>4872</v>
      </c>
    </row>
    <row r="864" spans="1:3" ht="12.75" x14ac:dyDescent="0.25">
      <c r="A864" s="5" t="s">
        <v>12</v>
      </c>
      <c r="B864" s="5" t="s">
        <v>534</v>
      </c>
      <c r="C864" s="6">
        <v>3828</v>
      </c>
    </row>
    <row r="865" spans="1:3" ht="12.75" x14ac:dyDescent="0.25">
      <c r="A865" s="5" t="s">
        <v>12</v>
      </c>
      <c r="B865" s="5" t="s">
        <v>535</v>
      </c>
      <c r="C865" s="6">
        <v>11136</v>
      </c>
    </row>
    <row r="866" spans="1:3" ht="12.75" x14ac:dyDescent="0.25">
      <c r="A866" s="5" t="s">
        <v>12</v>
      </c>
      <c r="B866" s="5" t="s">
        <v>536</v>
      </c>
      <c r="C866" s="6">
        <v>74994</v>
      </c>
    </row>
    <row r="867" spans="1:3" ht="12.75" x14ac:dyDescent="0.25">
      <c r="A867" s="5" t="s">
        <v>12</v>
      </c>
      <c r="B867" s="5" t="s">
        <v>537</v>
      </c>
      <c r="C867" s="6">
        <v>42000</v>
      </c>
    </row>
    <row r="868" spans="1:3" ht="12.75" x14ac:dyDescent="0.25">
      <c r="A868" s="5" t="s">
        <v>12</v>
      </c>
      <c r="B868" s="5" t="s">
        <v>538</v>
      </c>
      <c r="C868" s="6">
        <v>28536</v>
      </c>
    </row>
    <row r="869" spans="1:3" ht="12.75" x14ac:dyDescent="0.25">
      <c r="A869" s="5" t="s">
        <v>12</v>
      </c>
      <c r="B869" s="5" t="s">
        <v>539</v>
      </c>
      <c r="C869" s="6">
        <v>16800</v>
      </c>
    </row>
    <row r="870" spans="1:3" ht="12.75" x14ac:dyDescent="0.25">
      <c r="A870" s="5" t="s">
        <v>12</v>
      </c>
      <c r="B870" s="5" t="s">
        <v>540</v>
      </c>
      <c r="C870" s="6">
        <v>11177.25</v>
      </c>
    </row>
    <row r="871" spans="1:3" x14ac:dyDescent="0.25">
      <c r="B871" s="11" t="s">
        <v>12</v>
      </c>
      <c r="C871" s="15">
        <f>SUM(C860:C870)</f>
        <v>250067.25</v>
      </c>
    </row>
    <row r="872" spans="1:3" ht="12.75" x14ac:dyDescent="0.25">
      <c r="A872" s="5" t="s">
        <v>20</v>
      </c>
      <c r="B872" s="5" t="s">
        <v>541</v>
      </c>
      <c r="C872" s="6">
        <v>3600</v>
      </c>
    </row>
    <row r="873" spans="1:3" ht="12.75" x14ac:dyDescent="0.25">
      <c r="A873" s="5" t="s">
        <v>20</v>
      </c>
      <c r="B873" s="5" t="s">
        <v>542</v>
      </c>
      <c r="C873" s="6">
        <v>11600</v>
      </c>
    </row>
    <row r="874" spans="1:3" x14ac:dyDescent="0.25">
      <c r="B874" s="11" t="s">
        <v>23</v>
      </c>
      <c r="C874" s="15">
        <f>SUM(C872:C873)</f>
        <v>15200</v>
      </c>
    </row>
    <row r="875" spans="1:3" ht="12.75" x14ac:dyDescent="0.25">
      <c r="A875" s="5" t="s">
        <v>25</v>
      </c>
      <c r="B875" s="5" t="s">
        <v>543</v>
      </c>
      <c r="C875" s="6">
        <v>6601.62</v>
      </c>
    </row>
    <row r="876" spans="1:3" x14ac:dyDescent="0.25">
      <c r="B876" s="11" t="s">
        <v>25</v>
      </c>
      <c r="C876" s="12">
        <v>6601.62</v>
      </c>
    </row>
    <row r="877" spans="1:3" ht="12.75" x14ac:dyDescent="0.25">
      <c r="A877" s="5" t="s">
        <v>27</v>
      </c>
      <c r="B877" s="5" t="s">
        <v>544</v>
      </c>
      <c r="C877" s="6">
        <v>6250</v>
      </c>
    </row>
    <row r="878" spans="1:3" x14ac:dyDescent="0.25">
      <c r="B878" s="11" t="s">
        <v>27</v>
      </c>
      <c r="C878" s="12">
        <v>6250</v>
      </c>
    </row>
    <row r="879" spans="1:3" ht="12.75" x14ac:dyDescent="0.25">
      <c r="A879" s="5" t="s">
        <v>35</v>
      </c>
      <c r="B879" s="5" t="s">
        <v>528</v>
      </c>
      <c r="C879" s="6">
        <v>6960</v>
      </c>
    </row>
    <row r="880" spans="1:3" ht="12.75" x14ac:dyDescent="0.25">
      <c r="A880" s="5" t="s">
        <v>35</v>
      </c>
      <c r="B880" s="5" t="s">
        <v>545</v>
      </c>
      <c r="C880" s="6">
        <v>4609</v>
      </c>
    </row>
    <row r="881" spans="1:3" ht="12.75" x14ac:dyDescent="0.25">
      <c r="A881" s="5" t="s">
        <v>35</v>
      </c>
      <c r="B881" s="5" t="s">
        <v>546</v>
      </c>
      <c r="C881" s="6">
        <v>23573.52</v>
      </c>
    </row>
    <row r="882" spans="1:3" ht="12.75" x14ac:dyDescent="0.25">
      <c r="A882" s="5"/>
      <c r="B882" s="11" t="s">
        <v>35</v>
      </c>
      <c r="C882" s="12">
        <f>SUM(C879:C881)</f>
        <v>35142.520000000004</v>
      </c>
    </row>
    <row r="883" spans="1:3" ht="12.75" x14ac:dyDescent="0.2">
      <c r="A883" s="8" t="s">
        <v>547</v>
      </c>
      <c r="B883" s="8" t="s">
        <v>47</v>
      </c>
      <c r="C883" s="14">
        <f>C859+C871+C874+C876+C878+C882</f>
        <v>319724.39</v>
      </c>
    </row>
    <row r="884" spans="1:3" ht="12.75" x14ac:dyDescent="0.25">
      <c r="A884" s="5" t="s">
        <v>7</v>
      </c>
      <c r="B884" s="5" t="s">
        <v>548</v>
      </c>
      <c r="C884" s="6">
        <v>1000</v>
      </c>
    </row>
    <row r="885" spans="1:3" ht="12.75" x14ac:dyDescent="0.25">
      <c r="A885" s="5" t="s">
        <v>7</v>
      </c>
      <c r="B885" s="5" t="s">
        <v>549</v>
      </c>
      <c r="C885" s="6">
        <v>1000</v>
      </c>
    </row>
    <row r="886" spans="1:3" ht="12.75" x14ac:dyDescent="0.25">
      <c r="A886" s="5" t="s">
        <v>7</v>
      </c>
      <c r="B886" s="5" t="s">
        <v>550</v>
      </c>
      <c r="C886" s="6">
        <v>7680</v>
      </c>
    </row>
    <row r="887" spans="1:3" ht="12.75" x14ac:dyDescent="0.25">
      <c r="A887" s="5" t="s">
        <v>7</v>
      </c>
      <c r="B887" s="5" t="s">
        <v>551</v>
      </c>
      <c r="C887" s="6">
        <v>4640</v>
      </c>
    </row>
    <row r="888" spans="1:3" ht="12.75" x14ac:dyDescent="0.25">
      <c r="A888" s="5" t="s">
        <v>7</v>
      </c>
      <c r="B888" s="5" t="s">
        <v>552</v>
      </c>
      <c r="C888" s="6">
        <v>3000</v>
      </c>
    </row>
    <row r="889" spans="1:3" ht="12.75" x14ac:dyDescent="0.25">
      <c r="A889" s="5" t="s">
        <v>7</v>
      </c>
      <c r="B889" s="5" t="s">
        <v>553</v>
      </c>
      <c r="C889" s="6">
        <v>1500</v>
      </c>
    </row>
    <row r="890" spans="1:3" ht="12.75" x14ac:dyDescent="0.25">
      <c r="A890" s="5" t="s">
        <v>7</v>
      </c>
      <c r="B890" s="5" t="s">
        <v>554</v>
      </c>
      <c r="C890" s="6">
        <v>2000</v>
      </c>
    </row>
    <row r="891" spans="1:3" ht="12.75" x14ac:dyDescent="0.25">
      <c r="A891" s="5" t="s">
        <v>7</v>
      </c>
      <c r="B891" s="5" t="s">
        <v>13</v>
      </c>
      <c r="C891" s="6">
        <v>51776.01</v>
      </c>
    </row>
    <row r="892" spans="1:3" ht="12.75" x14ac:dyDescent="0.25">
      <c r="A892" s="5" t="s">
        <v>7</v>
      </c>
      <c r="B892" s="5" t="s">
        <v>552</v>
      </c>
      <c r="C892" s="6">
        <v>6915.3</v>
      </c>
    </row>
    <row r="893" spans="1:3" ht="12.75" x14ac:dyDescent="0.25">
      <c r="A893" s="5" t="s">
        <v>7</v>
      </c>
      <c r="B893" s="5" t="s">
        <v>551</v>
      </c>
      <c r="C893" s="6">
        <v>2320</v>
      </c>
    </row>
    <row r="894" spans="1:3" ht="12.75" x14ac:dyDescent="0.25">
      <c r="A894" s="5" t="s">
        <v>7</v>
      </c>
      <c r="B894" s="5" t="s">
        <v>554</v>
      </c>
      <c r="C894" s="6">
        <v>2050</v>
      </c>
    </row>
    <row r="895" spans="1:3" ht="12.75" x14ac:dyDescent="0.25">
      <c r="A895" s="5" t="s">
        <v>7</v>
      </c>
      <c r="B895" s="5" t="s">
        <v>548</v>
      </c>
      <c r="C895" s="6">
        <v>1914</v>
      </c>
    </row>
    <row r="896" spans="1:3" ht="12.75" x14ac:dyDescent="0.25">
      <c r="A896" s="5" t="s">
        <v>7</v>
      </c>
      <c r="B896" s="5" t="s">
        <v>549</v>
      </c>
      <c r="C896" s="6">
        <v>1544</v>
      </c>
    </row>
    <row r="897" spans="1:3" ht="12.75" x14ac:dyDescent="0.25">
      <c r="A897" s="5" t="s">
        <v>7</v>
      </c>
      <c r="B897" s="5" t="s">
        <v>550</v>
      </c>
      <c r="C897" s="6">
        <v>3890</v>
      </c>
    </row>
    <row r="898" spans="1:3" ht="12.75" x14ac:dyDescent="0.25">
      <c r="A898" s="5"/>
      <c r="B898" s="11" t="s">
        <v>7</v>
      </c>
      <c r="C898" s="12">
        <f>SUM(C884:C897)</f>
        <v>91229.310000000012</v>
      </c>
    </row>
    <row r="899" spans="1:3" ht="12.75" x14ac:dyDescent="0.25">
      <c r="A899" s="5" t="s">
        <v>12</v>
      </c>
      <c r="B899" s="5" t="s">
        <v>13</v>
      </c>
      <c r="C899" s="6">
        <v>29000</v>
      </c>
    </row>
    <row r="900" spans="1:3" ht="12.75" x14ac:dyDescent="0.25">
      <c r="A900" s="5" t="s">
        <v>12</v>
      </c>
      <c r="B900" s="5" t="s">
        <v>13</v>
      </c>
      <c r="C900" s="6">
        <v>29000</v>
      </c>
    </row>
    <row r="901" spans="1:3" ht="12.75" x14ac:dyDescent="0.25">
      <c r="A901" s="5" t="s">
        <v>12</v>
      </c>
      <c r="B901" s="5" t="s">
        <v>555</v>
      </c>
      <c r="C901" s="6">
        <v>2000</v>
      </c>
    </row>
    <row r="902" spans="1:3" ht="12.75" x14ac:dyDescent="0.25">
      <c r="A902" s="5" t="s">
        <v>12</v>
      </c>
      <c r="B902" s="5" t="s">
        <v>13</v>
      </c>
      <c r="C902" s="6">
        <v>28000</v>
      </c>
    </row>
    <row r="903" spans="1:3" ht="12.75" x14ac:dyDescent="0.25">
      <c r="A903" s="5" t="s">
        <v>12</v>
      </c>
      <c r="B903" s="5" t="s">
        <v>13</v>
      </c>
      <c r="C903" s="6">
        <v>15000</v>
      </c>
    </row>
    <row r="904" spans="1:3" ht="12.75" x14ac:dyDescent="0.25">
      <c r="A904" s="5" t="s">
        <v>12</v>
      </c>
      <c r="B904" s="5" t="s">
        <v>13</v>
      </c>
      <c r="C904" s="6">
        <v>22500</v>
      </c>
    </row>
    <row r="905" spans="1:3" ht="12.75" x14ac:dyDescent="0.25">
      <c r="A905" s="5" t="s">
        <v>12</v>
      </c>
      <c r="B905" s="5" t="s">
        <v>13</v>
      </c>
      <c r="C905" s="6">
        <v>4928</v>
      </c>
    </row>
    <row r="906" spans="1:3" ht="12.75" x14ac:dyDescent="0.25">
      <c r="A906" s="5" t="s">
        <v>12</v>
      </c>
      <c r="B906" s="5" t="s">
        <v>13</v>
      </c>
      <c r="C906" s="6">
        <v>30000</v>
      </c>
    </row>
    <row r="907" spans="1:3" ht="12.75" x14ac:dyDescent="0.25">
      <c r="A907" s="5" t="s">
        <v>12</v>
      </c>
      <c r="B907" s="5" t="s">
        <v>13</v>
      </c>
      <c r="C907" s="6">
        <v>29000</v>
      </c>
    </row>
    <row r="908" spans="1:3" ht="12.75" x14ac:dyDescent="0.25">
      <c r="A908" s="5" t="s">
        <v>12</v>
      </c>
      <c r="B908" s="5" t="s">
        <v>555</v>
      </c>
      <c r="C908" s="6">
        <v>2000</v>
      </c>
    </row>
    <row r="909" spans="1:3" ht="12.75" x14ac:dyDescent="0.25">
      <c r="A909" s="5" t="s">
        <v>12</v>
      </c>
      <c r="B909" s="5" t="s">
        <v>556</v>
      </c>
      <c r="C909" s="6">
        <v>4682.28</v>
      </c>
    </row>
    <row r="910" spans="1:3" ht="12.75" x14ac:dyDescent="0.25">
      <c r="A910" s="5"/>
      <c r="B910" s="11" t="s">
        <v>12</v>
      </c>
      <c r="C910" s="12">
        <f>SUM(C899:C909)</f>
        <v>196110.28</v>
      </c>
    </row>
    <row r="911" spans="1:3" ht="12.75" x14ac:dyDescent="0.25">
      <c r="A911" s="5" t="s">
        <v>20</v>
      </c>
      <c r="B911" s="5" t="s">
        <v>557</v>
      </c>
      <c r="C911" s="6">
        <v>10092</v>
      </c>
    </row>
    <row r="912" spans="1:3" ht="12.75" x14ac:dyDescent="0.25">
      <c r="A912" s="5"/>
      <c r="B912" s="11" t="s">
        <v>23</v>
      </c>
      <c r="C912" s="12">
        <v>10092</v>
      </c>
    </row>
    <row r="913" spans="1:3" ht="12.75" x14ac:dyDescent="0.25">
      <c r="A913" s="1" t="s">
        <v>24</v>
      </c>
      <c r="B913" s="1" t="s">
        <v>553</v>
      </c>
      <c r="C913" s="16">
        <v>1500</v>
      </c>
    </row>
    <row r="914" spans="1:3" ht="12.75" x14ac:dyDescent="0.25">
      <c r="A914" s="1"/>
      <c r="B914" s="7" t="s">
        <v>24</v>
      </c>
      <c r="C914" s="15">
        <v>1500</v>
      </c>
    </row>
    <row r="915" spans="1:3" ht="12.75" x14ac:dyDescent="0.25">
      <c r="A915" s="5" t="s">
        <v>33</v>
      </c>
      <c r="B915" s="5" t="s">
        <v>558</v>
      </c>
      <c r="C915" s="6">
        <v>1142.5999999999999</v>
      </c>
    </row>
    <row r="916" spans="1:3" ht="12.75" x14ac:dyDescent="0.25">
      <c r="A916" s="1"/>
      <c r="B916" s="11" t="s">
        <v>33</v>
      </c>
      <c r="C916" s="12">
        <v>1142.5999999999999</v>
      </c>
    </row>
    <row r="917" spans="1:3" ht="12.75" x14ac:dyDescent="0.2">
      <c r="A917" s="8" t="s">
        <v>559</v>
      </c>
      <c r="B917" s="8" t="s">
        <v>47</v>
      </c>
      <c r="C917" s="14">
        <f>C898+C910+C912+C914+C916</f>
        <v>300074.19</v>
      </c>
    </row>
    <row r="918" spans="1:3" ht="12.75" x14ac:dyDescent="0.25">
      <c r="A918" s="5" t="s">
        <v>12</v>
      </c>
      <c r="B918" s="5" t="s">
        <v>13</v>
      </c>
      <c r="C918" s="6">
        <v>63597</v>
      </c>
    </row>
    <row r="919" spans="1:3" ht="12.75" x14ac:dyDescent="0.25">
      <c r="A919" s="5" t="s">
        <v>12</v>
      </c>
      <c r="B919" s="5" t="s">
        <v>13</v>
      </c>
      <c r="C919" s="6">
        <v>53360</v>
      </c>
    </row>
    <row r="920" spans="1:3" ht="12.75" x14ac:dyDescent="0.25">
      <c r="A920" s="5" t="s">
        <v>12</v>
      </c>
      <c r="B920" s="5" t="s">
        <v>560</v>
      </c>
      <c r="C920" s="6">
        <v>4462</v>
      </c>
    </row>
    <row r="921" spans="1:3" x14ac:dyDescent="0.25">
      <c r="B921" s="11" t="s">
        <v>12</v>
      </c>
      <c r="C921" s="15">
        <f>SUM(C918:C920)</f>
        <v>121419</v>
      </c>
    </row>
    <row r="922" spans="1:3" ht="12.75" x14ac:dyDescent="0.25">
      <c r="A922" s="5" t="s">
        <v>20</v>
      </c>
      <c r="B922" s="5" t="s">
        <v>561</v>
      </c>
      <c r="C922" s="6">
        <v>5000</v>
      </c>
    </row>
    <row r="923" spans="1:3" ht="12.75" x14ac:dyDescent="0.25">
      <c r="A923" s="5" t="s">
        <v>20</v>
      </c>
      <c r="B923" s="5" t="s">
        <v>562</v>
      </c>
      <c r="C923" s="6">
        <v>7540</v>
      </c>
    </row>
    <row r="924" spans="1:3" ht="12.75" x14ac:dyDescent="0.25">
      <c r="A924" s="5" t="s">
        <v>20</v>
      </c>
      <c r="B924" s="5" t="s">
        <v>563</v>
      </c>
      <c r="C924" s="6">
        <v>2140.41</v>
      </c>
    </row>
    <row r="925" spans="1:3" x14ac:dyDescent="0.25">
      <c r="B925" s="11" t="s">
        <v>23</v>
      </c>
      <c r="C925" s="15">
        <f>SUM(C922:C924)</f>
        <v>14680.41</v>
      </c>
    </row>
    <row r="926" spans="1:3" ht="12.75" x14ac:dyDescent="0.25">
      <c r="A926" s="5" t="s">
        <v>24</v>
      </c>
      <c r="B926" s="5" t="s">
        <v>564</v>
      </c>
      <c r="C926" s="6">
        <v>2552</v>
      </c>
    </row>
    <row r="927" spans="1:3" x14ac:dyDescent="0.25">
      <c r="B927" s="11" t="s">
        <v>24</v>
      </c>
      <c r="C927" s="12">
        <v>2552</v>
      </c>
    </row>
    <row r="928" spans="1:3" ht="12.75" x14ac:dyDescent="0.25">
      <c r="A928" s="5" t="s">
        <v>25</v>
      </c>
      <c r="B928" s="5" t="s">
        <v>565</v>
      </c>
      <c r="C928" s="6">
        <v>3600</v>
      </c>
    </row>
    <row r="929" spans="1:3" ht="12.75" x14ac:dyDescent="0.25">
      <c r="A929" s="5" t="s">
        <v>25</v>
      </c>
      <c r="B929" s="5" t="s">
        <v>566</v>
      </c>
      <c r="C929" s="6">
        <v>3600</v>
      </c>
    </row>
    <row r="930" spans="1:3" x14ac:dyDescent="0.25">
      <c r="B930" s="11" t="s">
        <v>25</v>
      </c>
      <c r="C930" s="15">
        <f>SUM(C928:C929)</f>
        <v>7200</v>
      </c>
    </row>
    <row r="931" spans="1:3" ht="12.75" x14ac:dyDescent="0.25">
      <c r="A931" s="5" t="s">
        <v>27</v>
      </c>
      <c r="B931" s="5" t="s">
        <v>567</v>
      </c>
      <c r="C931" s="6">
        <v>15544</v>
      </c>
    </row>
    <row r="932" spans="1:3" ht="12.75" x14ac:dyDescent="0.25">
      <c r="A932" s="5" t="s">
        <v>27</v>
      </c>
      <c r="B932" s="5" t="s">
        <v>568</v>
      </c>
      <c r="C932" s="6">
        <v>15544</v>
      </c>
    </row>
    <row r="933" spans="1:3" ht="12.75" x14ac:dyDescent="0.25">
      <c r="A933" s="5" t="s">
        <v>27</v>
      </c>
      <c r="B933" s="5" t="s">
        <v>569</v>
      </c>
      <c r="C933" s="6">
        <v>8166.4</v>
      </c>
    </row>
    <row r="934" spans="1:3" ht="12.75" x14ac:dyDescent="0.25">
      <c r="A934" s="5" t="s">
        <v>27</v>
      </c>
      <c r="B934" s="5" t="s">
        <v>570</v>
      </c>
      <c r="C934" s="6">
        <v>8166.4</v>
      </c>
    </row>
    <row r="935" spans="1:3" ht="12.75" x14ac:dyDescent="0.25">
      <c r="A935" s="5" t="s">
        <v>27</v>
      </c>
      <c r="B935" s="5" t="s">
        <v>571</v>
      </c>
      <c r="C935" s="6">
        <v>15544</v>
      </c>
    </row>
    <row r="936" spans="1:3" ht="12.75" x14ac:dyDescent="0.25">
      <c r="A936" s="5" t="s">
        <v>27</v>
      </c>
      <c r="B936" s="5" t="s">
        <v>572</v>
      </c>
      <c r="C936" s="6">
        <v>8166.4</v>
      </c>
    </row>
    <row r="937" spans="1:3" ht="12.75" x14ac:dyDescent="0.25">
      <c r="A937" s="5" t="s">
        <v>27</v>
      </c>
      <c r="B937" s="5" t="s">
        <v>573</v>
      </c>
      <c r="C937" s="6">
        <v>15544</v>
      </c>
    </row>
    <row r="938" spans="1:3" x14ac:dyDescent="0.25">
      <c r="B938" s="11" t="s">
        <v>27</v>
      </c>
      <c r="C938" s="15">
        <f>SUM(C931:C937)</f>
        <v>86675.199999999997</v>
      </c>
    </row>
    <row r="939" spans="1:3" ht="12.75" x14ac:dyDescent="0.25">
      <c r="A939" s="5" t="s">
        <v>35</v>
      </c>
      <c r="B939" s="5" t="s">
        <v>564</v>
      </c>
      <c r="C939" s="6">
        <v>1972</v>
      </c>
    </row>
    <row r="940" spans="1:3" ht="12.75" x14ac:dyDescent="0.25">
      <c r="A940" s="5" t="s">
        <v>35</v>
      </c>
      <c r="B940" s="5" t="s">
        <v>564</v>
      </c>
      <c r="C940" s="6">
        <v>5800</v>
      </c>
    </row>
    <row r="941" spans="1:3" ht="12.75" x14ac:dyDescent="0.25">
      <c r="A941" s="5" t="s">
        <v>35</v>
      </c>
      <c r="B941" s="5" t="s">
        <v>574</v>
      </c>
      <c r="C941" s="6">
        <v>3737.35</v>
      </c>
    </row>
    <row r="942" spans="1:3" x14ac:dyDescent="0.25">
      <c r="B942" s="11" t="s">
        <v>35</v>
      </c>
      <c r="C942" s="15">
        <f>SUM(C939:C941)</f>
        <v>11509.35</v>
      </c>
    </row>
    <row r="943" spans="1:3" ht="12.75" x14ac:dyDescent="0.25">
      <c r="A943" s="5" t="s">
        <v>44</v>
      </c>
      <c r="B943" s="5" t="s">
        <v>575</v>
      </c>
      <c r="C943" s="6">
        <v>17400</v>
      </c>
    </row>
    <row r="944" spans="1:3" ht="12.75" x14ac:dyDescent="0.25">
      <c r="A944" s="5" t="s">
        <v>44</v>
      </c>
      <c r="B944" s="5" t="s">
        <v>576</v>
      </c>
      <c r="C944" s="6">
        <v>9900</v>
      </c>
    </row>
    <row r="945" spans="1:3" ht="12.75" x14ac:dyDescent="0.25">
      <c r="A945" s="5" t="s">
        <v>44</v>
      </c>
      <c r="B945" s="5" t="s">
        <v>577</v>
      </c>
      <c r="C945" s="6">
        <v>4500</v>
      </c>
    </row>
    <row r="946" spans="1:3" ht="12.75" x14ac:dyDescent="0.25">
      <c r="A946" s="1"/>
      <c r="B946" s="11" t="s">
        <v>44</v>
      </c>
      <c r="C946" s="21">
        <f>SUM(C943:C945)</f>
        <v>31800</v>
      </c>
    </row>
    <row r="947" spans="1:3" ht="12.75" x14ac:dyDescent="0.25">
      <c r="A947" s="5" t="s">
        <v>116</v>
      </c>
      <c r="B947" s="5" t="s">
        <v>578</v>
      </c>
      <c r="C947" s="6">
        <v>4060</v>
      </c>
    </row>
    <row r="948" spans="1:3" ht="12.75" x14ac:dyDescent="0.25">
      <c r="A948" s="5"/>
      <c r="B948" s="11" t="s">
        <v>116</v>
      </c>
      <c r="C948" s="12">
        <v>4060</v>
      </c>
    </row>
    <row r="949" spans="1:3" ht="12.75" x14ac:dyDescent="0.2">
      <c r="A949" s="8" t="s">
        <v>579</v>
      </c>
      <c r="B949" s="8" t="s">
        <v>47</v>
      </c>
      <c r="C949" s="14">
        <f>C921+C925+C927+C930+C938+C942+C946+C948</f>
        <v>279895.95999999996</v>
      </c>
    </row>
    <row r="950" spans="1:3" ht="12.75" x14ac:dyDescent="0.25">
      <c r="A950" s="5" t="s">
        <v>7</v>
      </c>
      <c r="B950" s="5" t="s">
        <v>580</v>
      </c>
      <c r="C950" s="6">
        <v>2540</v>
      </c>
    </row>
    <row r="951" spans="1:3" ht="12.75" x14ac:dyDescent="0.25">
      <c r="A951" s="1" t="s">
        <v>7</v>
      </c>
      <c r="B951" s="1" t="s">
        <v>581</v>
      </c>
      <c r="C951" s="16">
        <v>4200</v>
      </c>
    </row>
    <row r="952" spans="1:3" ht="12.75" x14ac:dyDescent="0.25">
      <c r="A952" s="1" t="s">
        <v>7</v>
      </c>
      <c r="B952" s="1" t="s">
        <v>582</v>
      </c>
      <c r="C952" s="16">
        <v>1560</v>
      </c>
    </row>
    <row r="953" spans="1:3" ht="12.75" x14ac:dyDescent="0.25">
      <c r="A953" s="1" t="s">
        <v>7</v>
      </c>
      <c r="B953" s="1" t="s">
        <v>583</v>
      </c>
      <c r="C953" s="16">
        <v>6000</v>
      </c>
    </row>
    <row r="954" spans="1:3" ht="12.75" x14ac:dyDescent="0.25">
      <c r="A954" s="1" t="s">
        <v>7</v>
      </c>
      <c r="B954" s="1" t="s">
        <v>584</v>
      </c>
      <c r="C954" s="16">
        <v>4000</v>
      </c>
    </row>
    <row r="955" spans="1:3" x14ac:dyDescent="0.25">
      <c r="B955" s="7" t="s">
        <v>7</v>
      </c>
      <c r="C955" s="15">
        <f>SUM(C950:C954)</f>
        <v>18300</v>
      </c>
    </row>
    <row r="956" spans="1:3" ht="12.75" x14ac:dyDescent="0.25">
      <c r="A956" s="1" t="s">
        <v>12</v>
      </c>
      <c r="B956" s="1" t="s">
        <v>585</v>
      </c>
      <c r="C956" s="16">
        <v>5000</v>
      </c>
    </row>
    <row r="957" spans="1:3" ht="12.75" x14ac:dyDescent="0.25">
      <c r="A957" s="1" t="s">
        <v>12</v>
      </c>
      <c r="B957" s="1" t="s">
        <v>586</v>
      </c>
      <c r="C957" s="16">
        <v>2000</v>
      </c>
    </row>
    <row r="958" spans="1:3" ht="12.75" x14ac:dyDescent="0.25">
      <c r="A958" s="1" t="s">
        <v>12</v>
      </c>
      <c r="B958" s="1" t="s">
        <v>587</v>
      </c>
      <c r="C958" s="16">
        <v>4000</v>
      </c>
    </row>
    <row r="959" spans="1:3" ht="12.75" x14ac:dyDescent="0.25">
      <c r="A959" s="1" t="s">
        <v>12</v>
      </c>
      <c r="B959" s="1" t="s">
        <v>588</v>
      </c>
      <c r="C959" s="16">
        <v>4000</v>
      </c>
    </row>
    <row r="960" spans="1:3" ht="12.75" x14ac:dyDescent="0.25">
      <c r="A960" s="1" t="s">
        <v>12</v>
      </c>
      <c r="B960" s="1" t="s">
        <v>589</v>
      </c>
      <c r="C960" s="16">
        <v>4000</v>
      </c>
    </row>
    <row r="961" spans="1:3" ht="12.75" x14ac:dyDescent="0.25">
      <c r="A961" s="1" t="s">
        <v>12</v>
      </c>
      <c r="B961" s="1" t="s">
        <v>590</v>
      </c>
      <c r="C961" s="16">
        <v>4000</v>
      </c>
    </row>
    <row r="962" spans="1:3" ht="12.75" x14ac:dyDescent="0.25">
      <c r="A962" s="1" t="s">
        <v>12</v>
      </c>
      <c r="B962" s="1" t="s">
        <v>591</v>
      </c>
      <c r="C962" s="16">
        <v>3000</v>
      </c>
    </row>
    <row r="963" spans="1:3" ht="12.75" x14ac:dyDescent="0.25">
      <c r="A963" s="1" t="s">
        <v>12</v>
      </c>
      <c r="B963" s="1" t="s">
        <v>592</v>
      </c>
      <c r="C963" s="16">
        <v>2000</v>
      </c>
    </row>
    <row r="964" spans="1:3" ht="12.75" x14ac:dyDescent="0.25">
      <c r="A964" s="1" t="s">
        <v>12</v>
      </c>
      <c r="B964" s="1" t="s">
        <v>593</v>
      </c>
      <c r="C964" s="16">
        <v>4000</v>
      </c>
    </row>
    <row r="965" spans="1:3" ht="12.75" x14ac:dyDescent="0.25">
      <c r="A965" s="1" t="s">
        <v>12</v>
      </c>
      <c r="B965" s="1" t="s">
        <v>592</v>
      </c>
      <c r="C965" s="16">
        <v>2000</v>
      </c>
    </row>
    <row r="966" spans="1:3" ht="12.75" x14ac:dyDescent="0.25">
      <c r="A966" s="1" t="s">
        <v>12</v>
      </c>
      <c r="B966" s="1" t="s">
        <v>13</v>
      </c>
      <c r="C966" s="16">
        <v>13456</v>
      </c>
    </row>
    <row r="967" spans="1:3" ht="12.75" x14ac:dyDescent="0.25">
      <c r="A967" s="1" t="s">
        <v>12</v>
      </c>
      <c r="B967" s="1" t="s">
        <v>13</v>
      </c>
      <c r="C967" s="16">
        <v>9419.2000000000007</v>
      </c>
    </row>
    <row r="968" spans="1:3" ht="12.75" x14ac:dyDescent="0.25">
      <c r="A968" s="1" t="s">
        <v>12</v>
      </c>
      <c r="B968" s="1" t="s">
        <v>13</v>
      </c>
      <c r="C968" s="16">
        <v>13456</v>
      </c>
    </row>
    <row r="969" spans="1:3" ht="12.75" x14ac:dyDescent="0.25">
      <c r="A969" s="1" t="s">
        <v>12</v>
      </c>
      <c r="B969" s="1" t="s">
        <v>13</v>
      </c>
      <c r="C969" s="16">
        <v>13456</v>
      </c>
    </row>
    <row r="970" spans="1:3" ht="12.75" x14ac:dyDescent="0.25">
      <c r="A970" s="1" t="s">
        <v>12</v>
      </c>
      <c r="B970" s="1" t="s">
        <v>594</v>
      </c>
      <c r="C970" s="16">
        <v>3000</v>
      </c>
    </row>
    <row r="971" spans="1:3" ht="12.75" x14ac:dyDescent="0.25">
      <c r="A971" s="1" t="s">
        <v>12</v>
      </c>
      <c r="B971" s="1" t="s">
        <v>595</v>
      </c>
      <c r="C971" s="16">
        <v>2000</v>
      </c>
    </row>
    <row r="972" spans="1:3" ht="12.75" x14ac:dyDescent="0.25">
      <c r="A972" s="1" t="s">
        <v>12</v>
      </c>
      <c r="B972" s="1" t="s">
        <v>596</v>
      </c>
      <c r="C972" s="16">
        <v>2000</v>
      </c>
    </row>
    <row r="973" spans="1:3" ht="12.75" x14ac:dyDescent="0.25">
      <c r="A973" s="1" t="s">
        <v>12</v>
      </c>
      <c r="B973" s="1" t="s">
        <v>597</v>
      </c>
      <c r="C973" s="16">
        <v>2000</v>
      </c>
    </row>
    <row r="974" spans="1:3" ht="12.75" x14ac:dyDescent="0.25">
      <c r="A974" s="1" t="s">
        <v>12</v>
      </c>
      <c r="B974" s="1" t="s">
        <v>598</v>
      </c>
      <c r="C974" s="16">
        <v>1500</v>
      </c>
    </row>
    <row r="975" spans="1:3" ht="12.75" x14ac:dyDescent="0.25">
      <c r="A975" s="1" t="s">
        <v>12</v>
      </c>
      <c r="B975" s="1" t="s">
        <v>13</v>
      </c>
      <c r="C975" s="16">
        <v>17492.8</v>
      </c>
    </row>
    <row r="976" spans="1:3" ht="12.75" x14ac:dyDescent="0.25">
      <c r="A976" s="1" t="s">
        <v>12</v>
      </c>
      <c r="B976" s="1" t="s">
        <v>13</v>
      </c>
      <c r="C976" s="16">
        <v>22740.639999999999</v>
      </c>
    </row>
    <row r="977" spans="1:3" ht="12.75" x14ac:dyDescent="0.25">
      <c r="A977" s="1" t="s">
        <v>12</v>
      </c>
      <c r="B977" s="1" t="s">
        <v>13</v>
      </c>
      <c r="C977" s="16">
        <v>13456</v>
      </c>
    </row>
    <row r="978" spans="1:3" ht="12.75" x14ac:dyDescent="0.25">
      <c r="A978" s="1" t="s">
        <v>12</v>
      </c>
      <c r="B978" s="1" t="s">
        <v>13</v>
      </c>
      <c r="C978" s="16">
        <v>13456</v>
      </c>
    </row>
    <row r="979" spans="1:3" ht="12.75" x14ac:dyDescent="0.25">
      <c r="A979" s="1" t="s">
        <v>12</v>
      </c>
      <c r="B979" s="1" t="s">
        <v>599</v>
      </c>
      <c r="C979" s="16">
        <v>2000</v>
      </c>
    </row>
    <row r="980" spans="1:3" ht="12.75" x14ac:dyDescent="0.25">
      <c r="A980" s="1" t="s">
        <v>12</v>
      </c>
      <c r="B980" s="1" t="s">
        <v>600</v>
      </c>
      <c r="C980" s="16">
        <v>1500</v>
      </c>
    </row>
    <row r="981" spans="1:3" ht="12.75" x14ac:dyDescent="0.25">
      <c r="A981" s="1" t="s">
        <v>12</v>
      </c>
      <c r="B981" s="1" t="s">
        <v>601</v>
      </c>
      <c r="C981" s="16">
        <v>2100</v>
      </c>
    </row>
    <row r="982" spans="1:3" ht="12.75" x14ac:dyDescent="0.25">
      <c r="A982" s="1" t="s">
        <v>12</v>
      </c>
      <c r="B982" s="1" t="s">
        <v>602</v>
      </c>
      <c r="C982" s="16">
        <v>1500</v>
      </c>
    </row>
    <row r="983" spans="1:3" ht="12.75" x14ac:dyDescent="0.25">
      <c r="A983" s="1" t="s">
        <v>12</v>
      </c>
      <c r="B983" s="1" t="s">
        <v>603</v>
      </c>
      <c r="C983" s="16">
        <v>2870</v>
      </c>
    </row>
    <row r="984" spans="1:3" ht="12.75" x14ac:dyDescent="0.25">
      <c r="A984" s="1" t="s">
        <v>12</v>
      </c>
      <c r="B984" s="1" t="s">
        <v>604</v>
      </c>
      <c r="C984" s="16">
        <v>2600</v>
      </c>
    </row>
    <row r="985" spans="1:3" ht="12.75" x14ac:dyDescent="0.25">
      <c r="A985" s="1" t="s">
        <v>12</v>
      </c>
      <c r="B985" s="1" t="s">
        <v>605</v>
      </c>
      <c r="C985" s="16">
        <v>2600</v>
      </c>
    </row>
    <row r="986" spans="1:3" ht="12.75" x14ac:dyDescent="0.25">
      <c r="A986" s="1" t="s">
        <v>12</v>
      </c>
      <c r="B986" s="1" t="s">
        <v>606</v>
      </c>
      <c r="C986" s="16">
        <v>2600</v>
      </c>
    </row>
    <row r="987" spans="1:3" ht="12.75" x14ac:dyDescent="0.25">
      <c r="A987" s="1" t="s">
        <v>12</v>
      </c>
      <c r="B987" s="1" t="s">
        <v>607</v>
      </c>
      <c r="C987" s="16">
        <v>2600</v>
      </c>
    </row>
    <row r="988" spans="1:3" ht="12.75" x14ac:dyDescent="0.25">
      <c r="A988" s="1" t="s">
        <v>12</v>
      </c>
      <c r="B988" s="1" t="s">
        <v>590</v>
      </c>
      <c r="C988" s="16">
        <v>2600</v>
      </c>
    </row>
    <row r="989" spans="1:3" ht="12.75" x14ac:dyDescent="0.25">
      <c r="A989" s="1" t="s">
        <v>12</v>
      </c>
      <c r="B989" s="1" t="s">
        <v>13</v>
      </c>
      <c r="C989" s="16">
        <v>3000</v>
      </c>
    </row>
    <row r="990" spans="1:3" ht="12.75" x14ac:dyDescent="0.25">
      <c r="A990" s="1" t="s">
        <v>12</v>
      </c>
      <c r="B990" s="1" t="s">
        <v>13</v>
      </c>
      <c r="C990" s="16">
        <v>10000</v>
      </c>
    </row>
    <row r="991" spans="1:3" ht="12.75" x14ac:dyDescent="0.25">
      <c r="A991" s="1" t="s">
        <v>12</v>
      </c>
      <c r="B991" s="1" t="s">
        <v>608</v>
      </c>
      <c r="C991" s="16">
        <v>1500</v>
      </c>
    </row>
    <row r="992" spans="1:3" ht="12.75" x14ac:dyDescent="0.25">
      <c r="A992" s="1" t="s">
        <v>12</v>
      </c>
      <c r="B992" s="1" t="s">
        <v>609</v>
      </c>
      <c r="C992" s="16">
        <v>1500</v>
      </c>
    </row>
    <row r="993" spans="1:3" x14ac:dyDescent="0.25">
      <c r="B993" s="7" t="s">
        <v>12</v>
      </c>
      <c r="C993" s="15">
        <f>SUM(C956:C992)</f>
        <v>200402.64</v>
      </c>
    </row>
    <row r="994" spans="1:3" ht="12.75" x14ac:dyDescent="0.25">
      <c r="A994" s="1" t="s">
        <v>20</v>
      </c>
      <c r="B994" s="5" t="s">
        <v>610</v>
      </c>
      <c r="C994" s="16">
        <v>13000</v>
      </c>
    </row>
    <row r="995" spans="1:3" ht="12.75" x14ac:dyDescent="0.25">
      <c r="A995" s="1" t="s">
        <v>20</v>
      </c>
      <c r="B995" s="5" t="s">
        <v>611</v>
      </c>
      <c r="C995" s="16">
        <v>3000</v>
      </c>
    </row>
    <row r="996" spans="1:3" ht="12.75" x14ac:dyDescent="0.25">
      <c r="A996" s="1" t="s">
        <v>20</v>
      </c>
      <c r="B996" s="5" t="s">
        <v>612</v>
      </c>
      <c r="C996" s="16">
        <v>2792</v>
      </c>
    </row>
    <row r="997" spans="1:3" ht="12.75" x14ac:dyDescent="0.25">
      <c r="A997" s="1" t="s">
        <v>20</v>
      </c>
      <c r="B997" s="5" t="s">
        <v>613</v>
      </c>
      <c r="C997" s="16">
        <v>10900</v>
      </c>
    </row>
    <row r="998" spans="1:3" ht="12.75" x14ac:dyDescent="0.25">
      <c r="A998" s="1" t="s">
        <v>20</v>
      </c>
      <c r="B998" s="5" t="s">
        <v>614</v>
      </c>
      <c r="C998" s="16">
        <v>832</v>
      </c>
    </row>
    <row r="999" spans="1:3" x14ac:dyDescent="0.25">
      <c r="B999" s="11" t="s">
        <v>23</v>
      </c>
      <c r="C999" s="15">
        <f>SUM(C994:C998)</f>
        <v>30524</v>
      </c>
    </row>
    <row r="1000" spans="1:3" ht="12.75" x14ac:dyDescent="0.25">
      <c r="A1000" s="1" t="s">
        <v>27</v>
      </c>
      <c r="B1000" s="1" t="s">
        <v>615</v>
      </c>
      <c r="C1000" s="16">
        <v>3004.4</v>
      </c>
    </row>
    <row r="1001" spans="1:3" x14ac:dyDescent="0.25">
      <c r="B1001" s="7" t="s">
        <v>27</v>
      </c>
      <c r="C1001" s="15">
        <v>3004.4</v>
      </c>
    </row>
    <row r="1002" spans="1:3" ht="12.75" x14ac:dyDescent="0.25">
      <c r="A1002" s="1" t="s">
        <v>35</v>
      </c>
      <c r="B1002" s="1" t="s">
        <v>616</v>
      </c>
      <c r="C1002" s="16">
        <v>10000</v>
      </c>
    </row>
    <row r="1003" spans="1:3" ht="12.75" x14ac:dyDescent="0.25">
      <c r="A1003" s="1" t="s">
        <v>35</v>
      </c>
      <c r="B1003" s="1" t="s">
        <v>617</v>
      </c>
      <c r="C1003" s="16">
        <v>3573.6</v>
      </c>
    </row>
    <row r="1004" spans="1:3" ht="12.75" x14ac:dyDescent="0.25">
      <c r="A1004" s="1"/>
      <c r="B1004" s="7" t="s">
        <v>35</v>
      </c>
      <c r="C1004" s="15">
        <f>SUM(C1002:C1003)</f>
        <v>13573.6</v>
      </c>
    </row>
    <row r="1005" spans="1:3" ht="12.75" x14ac:dyDescent="0.2">
      <c r="A1005" s="8" t="s">
        <v>618</v>
      </c>
      <c r="B1005" s="8" t="s">
        <v>47</v>
      </c>
      <c r="C1005" s="14">
        <f>C955+C993+C999+C1001+C1004</f>
        <v>265804.64</v>
      </c>
    </row>
    <row r="1006" spans="1:3" ht="12.75" x14ac:dyDescent="0.25">
      <c r="A1006" s="1" t="s">
        <v>7</v>
      </c>
      <c r="B1006" s="1" t="s">
        <v>583</v>
      </c>
      <c r="C1006" s="16">
        <v>7500</v>
      </c>
    </row>
    <row r="1007" spans="1:3" ht="12.75" x14ac:dyDescent="0.25">
      <c r="A1007" s="1" t="s">
        <v>7</v>
      </c>
      <c r="B1007" s="1" t="s">
        <v>584</v>
      </c>
      <c r="C1007" s="16">
        <v>3300</v>
      </c>
    </row>
    <row r="1008" spans="1:3" ht="12.75" x14ac:dyDescent="0.25">
      <c r="A1008" s="1" t="s">
        <v>7</v>
      </c>
      <c r="B1008" s="1" t="s">
        <v>619</v>
      </c>
      <c r="C1008" s="16">
        <v>19849.919999999998</v>
      </c>
    </row>
    <row r="1009" spans="1:3" ht="12.75" x14ac:dyDescent="0.25">
      <c r="A1009" s="1" t="s">
        <v>7</v>
      </c>
      <c r="B1009" s="1" t="s">
        <v>620</v>
      </c>
      <c r="C1009" s="16">
        <v>19849.919999999998</v>
      </c>
    </row>
    <row r="1010" spans="1:3" ht="12.75" x14ac:dyDescent="0.25">
      <c r="A1010" s="1" t="s">
        <v>7</v>
      </c>
      <c r="B1010" s="1" t="s">
        <v>621</v>
      </c>
      <c r="C1010" s="16">
        <v>19849.919999999998</v>
      </c>
    </row>
    <row r="1011" spans="1:3" ht="12.75" x14ac:dyDescent="0.25">
      <c r="A1011" s="1" t="s">
        <v>7</v>
      </c>
      <c r="B1011" s="1" t="s">
        <v>622</v>
      </c>
      <c r="C1011" s="16">
        <v>17480.919999999998</v>
      </c>
    </row>
    <row r="1012" spans="1:3" x14ac:dyDescent="0.25">
      <c r="B1012" s="7" t="s">
        <v>7</v>
      </c>
      <c r="C1012" s="15">
        <f>SUM(C1006:C1011)</f>
        <v>87830.68</v>
      </c>
    </row>
    <row r="1013" spans="1:3" ht="12.75" x14ac:dyDescent="0.25">
      <c r="A1013" s="1" t="s">
        <v>9</v>
      </c>
      <c r="B1013" s="1" t="s">
        <v>623</v>
      </c>
      <c r="C1013" s="16">
        <v>4027.5</v>
      </c>
    </row>
    <row r="1014" spans="1:3" ht="12.75" x14ac:dyDescent="0.25">
      <c r="A1014" s="1" t="s">
        <v>9</v>
      </c>
      <c r="B1014" s="1" t="s">
        <v>624</v>
      </c>
      <c r="C1014" s="16">
        <v>4027.5</v>
      </c>
    </row>
    <row r="1015" spans="1:3" ht="12.75" x14ac:dyDescent="0.25">
      <c r="A1015" s="1" t="s">
        <v>9</v>
      </c>
      <c r="B1015" s="1" t="s">
        <v>625</v>
      </c>
      <c r="C1015" s="16">
        <v>4027.5</v>
      </c>
    </row>
    <row r="1016" spans="1:3" x14ac:dyDescent="0.25">
      <c r="B1016" s="7" t="s">
        <v>9</v>
      </c>
      <c r="C1016" s="15">
        <f>SUM(C1013:C1015)</f>
        <v>12082.5</v>
      </c>
    </row>
    <row r="1017" spans="1:3" ht="12.75" x14ac:dyDescent="0.25">
      <c r="A1017" s="1" t="s">
        <v>12</v>
      </c>
      <c r="B1017" s="1" t="s">
        <v>626</v>
      </c>
      <c r="C1017" s="16">
        <v>5000</v>
      </c>
    </row>
    <row r="1018" spans="1:3" ht="12.75" x14ac:dyDescent="0.25">
      <c r="A1018" s="1" t="s">
        <v>12</v>
      </c>
      <c r="B1018" s="1" t="s">
        <v>13</v>
      </c>
      <c r="C1018" s="16">
        <v>26317.48</v>
      </c>
    </row>
    <row r="1019" spans="1:3" ht="12.75" x14ac:dyDescent="0.25">
      <c r="A1019" s="1" t="s">
        <v>12</v>
      </c>
      <c r="B1019" s="1" t="s">
        <v>13</v>
      </c>
      <c r="C1019" s="16">
        <v>14494</v>
      </c>
    </row>
    <row r="1020" spans="1:3" ht="12.75" x14ac:dyDescent="0.25">
      <c r="A1020" s="1" t="s">
        <v>12</v>
      </c>
      <c r="B1020" s="1" t="s">
        <v>13</v>
      </c>
      <c r="C1020" s="16">
        <v>13130.84</v>
      </c>
    </row>
    <row r="1021" spans="1:3" ht="12.75" x14ac:dyDescent="0.25">
      <c r="A1021" s="1" t="s">
        <v>12</v>
      </c>
      <c r="B1021" s="1" t="s">
        <v>13</v>
      </c>
      <c r="C1021" s="16">
        <v>12724.84</v>
      </c>
    </row>
    <row r="1022" spans="1:3" ht="12.75" x14ac:dyDescent="0.25">
      <c r="A1022" s="1" t="s">
        <v>12</v>
      </c>
      <c r="B1022" s="1" t="s">
        <v>13</v>
      </c>
      <c r="C1022" s="16">
        <v>12770.84</v>
      </c>
    </row>
    <row r="1023" spans="1:3" ht="12.75" x14ac:dyDescent="0.25">
      <c r="A1023" s="1" t="s">
        <v>12</v>
      </c>
      <c r="B1023" s="1" t="s">
        <v>13</v>
      </c>
      <c r="C1023" s="16">
        <v>24338.02</v>
      </c>
    </row>
    <row r="1024" spans="1:3" ht="12.75" x14ac:dyDescent="0.25">
      <c r="A1024" s="1" t="s">
        <v>12</v>
      </c>
      <c r="B1024" s="1" t="s">
        <v>13</v>
      </c>
      <c r="C1024" s="16">
        <v>13195.84</v>
      </c>
    </row>
    <row r="1025" spans="1:3" ht="12.75" x14ac:dyDescent="0.25">
      <c r="A1025" s="1" t="s">
        <v>12</v>
      </c>
      <c r="B1025" s="1" t="s">
        <v>627</v>
      </c>
      <c r="C1025" s="16">
        <v>10000</v>
      </c>
    </row>
    <row r="1026" spans="1:3" ht="12.75" x14ac:dyDescent="0.25">
      <c r="A1026" s="1" t="s">
        <v>12</v>
      </c>
      <c r="B1026" s="1" t="s">
        <v>13</v>
      </c>
      <c r="C1026" s="16">
        <v>14684.17</v>
      </c>
    </row>
    <row r="1027" spans="1:3" x14ac:dyDescent="0.25">
      <c r="B1027" s="7" t="s">
        <v>12</v>
      </c>
      <c r="C1027" s="15">
        <f>SUM(C1017:C1026)</f>
        <v>146656.03</v>
      </c>
    </row>
    <row r="1028" spans="1:3" ht="12.75" x14ac:dyDescent="0.25">
      <c r="A1028" s="1" t="s">
        <v>20</v>
      </c>
      <c r="B1028" s="5" t="s">
        <v>628</v>
      </c>
      <c r="C1028" s="16">
        <v>5971.68</v>
      </c>
    </row>
    <row r="1029" spans="1:3" ht="12.75" x14ac:dyDescent="0.25">
      <c r="A1029" s="1" t="s">
        <v>20</v>
      </c>
      <c r="B1029" s="5" t="s">
        <v>629</v>
      </c>
      <c r="C1029" s="16">
        <v>6100</v>
      </c>
    </row>
    <row r="1030" spans="1:3" ht="12.75" x14ac:dyDescent="0.25">
      <c r="A1030" s="1" t="s">
        <v>20</v>
      </c>
      <c r="B1030" s="5" t="s">
        <v>630</v>
      </c>
      <c r="C1030" s="16">
        <v>6100</v>
      </c>
    </row>
    <row r="1031" spans="1:3" ht="12.75" x14ac:dyDescent="0.25">
      <c r="A1031" s="1" t="s">
        <v>20</v>
      </c>
      <c r="B1031" s="5" t="s">
        <v>631</v>
      </c>
      <c r="C1031" s="16">
        <v>6100</v>
      </c>
    </row>
    <row r="1032" spans="1:3" ht="12.75" x14ac:dyDescent="0.25">
      <c r="A1032" s="1" t="s">
        <v>20</v>
      </c>
      <c r="B1032" s="5" t="s">
        <v>632</v>
      </c>
      <c r="C1032" s="16">
        <v>3995</v>
      </c>
    </row>
    <row r="1033" spans="1:3" ht="12.75" x14ac:dyDescent="0.25">
      <c r="A1033" s="1" t="s">
        <v>20</v>
      </c>
      <c r="B1033" s="5" t="s">
        <v>633</v>
      </c>
      <c r="C1033" s="16">
        <v>3995</v>
      </c>
    </row>
    <row r="1034" spans="1:3" ht="12.75" x14ac:dyDescent="0.25">
      <c r="A1034" s="1" t="s">
        <v>20</v>
      </c>
      <c r="B1034" s="5" t="s">
        <v>634</v>
      </c>
      <c r="C1034" s="16">
        <v>3995</v>
      </c>
    </row>
    <row r="1035" spans="1:3" ht="12.75" x14ac:dyDescent="0.25">
      <c r="A1035" s="1" t="s">
        <v>20</v>
      </c>
      <c r="B1035" s="5" t="s">
        <v>635</v>
      </c>
      <c r="C1035" s="16">
        <v>3995</v>
      </c>
    </row>
    <row r="1036" spans="1:3" ht="12.75" x14ac:dyDescent="0.25">
      <c r="A1036" s="1" t="s">
        <v>20</v>
      </c>
      <c r="B1036" s="5" t="s">
        <v>636</v>
      </c>
      <c r="C1036" s="16">
        <v>6000</v>
      </c>
    </row>
    <row r="1037" spans="1:3" ht="12.75" x14ac:dyDescent="0.25">
      <c r="A1037" s="1" t="s">
        <v>20</v>
      </c>
      <c r="B1037" s="5" t="s">
        <v>637</v>
      </c>
      <c r="C1037" s="16">
        <v>2943.5</v>
      </c>
    </row>
    <row r="1038" spans="1:3" x14ac:dyDescent="0.25">
      <c r="B1038" s="11" t="s">
        <v>23</v>
      </c>
      <c r="C1038" s="15">
        <f>SUM(C1028:C1037)</f>
        <v>49195.18</v>
      </c>
    </row>
    <row r="1039" spans="1:3" ht="12.75" x14ac:dyDescent="0.25">
      <c r="A1039" s="1" t="s">
        <v>24</v>
      </c>
      <c r="B1039" s="1" t="s">
        <v>638</v>
      </c>
      <c r="C1039" s="16">
        <v>7000</v>
      </c>
    </row>
    <row r="1040" spans="1:3" x14ac:dyDescent="0.25">
      <c r="B1040" s="7" t="s">
        <v>24</v>
      </c>
      <c r="C1040" s="15">
        <v>7000</v>
      </c>
    </row>
    <row r="1041" spans="1:3" ht="12.75" x14ac:dyDescent="0.25">
      <c r="A1041" s="1" t="s">
        <v>27</v>
      </c>
      <c r="B1041" s="1" t="s">
        <v>639</v>
      </c>
      <c r="C1041" s="16">
        <v>6960</v>
      </c>
    </row>
    <row r="1042" spans="1:3" x14ac:dyDescent="0.25">
      <c r="B1042" s="7" t="s">
        <v>27</v>
      </c>
      <c r="C1042" s="15">
        <v>6960</v>
      </c>
    </row>
    <row r="1043" spans="1:3" ht="12.75" x14ac:dyDescent="0.25">
      <c r="A1043" s="1" t="s">
        <v>116</v>
      </c>
      <c r="B1043" s="1" t="s">
        <v>640</v>
      </c>
      <c r="C1043" s="16">
        <v>10000</v>
      </c>
    </row>
    <row r="1044" spans="1:3" ht="12.75" x14ac:dyDescent="0.25">
      <c r="A1044" s="1"/>
      <c r="B1044" s="7" t="s">
        <v>116</v>
      </c>
      <c r="C1044" s="15">
        <v>10000</v>
      </c>
    </row>
    <row r="1045" spans="1:3" ht="12.75" x14ac:dyDescent="0.2">
      <c r="A1045" s="8" t="s">
        <v>641</v>
      </c>
      <c r="B1045" s="8" t="s">
        <v>47</v>
      </c>
      <c r="C1045" s="14">
        <f>C1012+C1016+C1027+C1038+C1040+C1042+C1044</f>
        <v>319724.39</v>
      </c>
    </row>
    <row r="1046" spans="1:3" ht="12.75" x14ac:dyDescent="0.25">
      <c r="A1046" s="1" t="s">
        <v>20</v>
      </c>
      <c r="B1046" s="5" t="s">
        <v>642</v>
      </c>
      <c r="C1046" s="16">
        <v>59830.87</v>
      </c>
    </row>
    <row r="1047" spans="1:3" ht="12.75" x14ac:dyDescent="0.25">
      <c r="A1047" s="1" t="s">
        <v>20</v>
      </c>
      <c r="B1047" s="5" t="s">
        <v>643</v>
      </c>
      <c r="C1047" s="16">
        <v>47231.4</v>
      </c>
    </row>
    <row r="1048" spans="1:3" ht="12.75" x14ac:dyDescent="0.25">
      <c r="A1048" s="1" t="s">
        <v>20</v>
      </c>
      <c r="B1048" s="5" t="s">
        <v>644</v>
      </c>
      <c r="C1048" s="16">
        <v>45147.92</v>
      </c>
    </row>
    <row r="1049" spans="1:3" x14ac:dyDescent="0.25">
      <c r="B1049" s="11" t="s">
        <v>23</v>
      </c>
      <c r="C1049" s="15">
        <f>SUM(C1046:C1048)</f>
        <v>152210.19</v>
      </c>
    </row>
    <row r="1050" spans="1:3" ht="12.75" x14ac:dyDescent="0.2">
      <c r="A1050" s="8" t="s">
        <v>645</v>
      </c>
      <c r="B1050" s="8" t="s">
        <v>47</v>
      </c>
      <c r="C1050" s="14">
        <f>C1049</f>
        <v>152210.19</v>
      </c>
    </row>
    <row r="1051" spans="1:3" ht="12.75" x14ac:dyDescent="0.25">
      <c r="A1051" s="1" t="s">
        <v>7</v>
      </c>
      <c r="B1051" s="1" t="s">
        <v>646</v>
      </c>
      <c r="C1051" s="16">
        <v>2857.4</v>
      </c>
    </row>
    <row r="1052" spans="1:3" ht="12.75" x14ac:dyDescent="0.25">
      <c r="A1052" s="1" t="s">
        <v>7</v>
      </c>
      <c r="B1052" s="1" t="s">
        <v>647</v>
      </c>
      <c r="C1052" s="16">
        <v>2740</v>
      </c>
    </row>
    <row r="1053" spans="1:3" x14ac:dyDescent="0.25">
      <c r="B1053" s="7" t="s">
        <v>7</v>
      </c>
      <c r="C1053" s="15">
        <f>SUM(C1051:C1052)</f>
        <v>5597.4</v>
      </c>
    </row>
    <row r="1054" spans="1:3" ht="12.75" x14ac:dyDescent="0.25">
      <c r="A1054" s="1" t="s">
        <v>12</v>
      </c>
      <c r="B1054" s="1" t="s">
        <v>648</v>
      </c>
      <c r="C1054" s="16">
        <v>88933.33</v>
      </c>
    </row>
    <row r="1055" spans="1:3" ht="12.75" x14ac:dyDescent="0.25">
      <c r="A1055" s="1" t="s">
        <v>12</v>
      </c>
      <c r="B1055" s="1" t="s">
        <v>649</v>
      </c>
      <c r="C1055" s="16">
        <v>19333.330000000002</v>
      </c>
    </row>
    <row r="1056" spans="1:3" ht="12.75" x14ac:dyDescent="0.25">
      <c r="A1056" s="1" t="s">
        <v>12</v>
      </c>
      <c r="B1056" s="1" t="s">
        <v>650</v>
      </c>
      <c r="C1056" s="16">
        <v>19333.34</v>
      </c>
    </row>
    <row r="1057" spans="1:3" ht="12.75" x14ac:dyDescent="0.25">
      <c r="A1057" s="1"/>
      <c r="B1057" s="7" t="s">
        <v>12</v>
      </c>
      <c r="C1057" s="15">
        <f>SUM(C1054:C1056)</f>
        <v>127600</v>
      </c>
    </row>
    <row r="1058" spans="1:3" ht="12.75" x14ac:dyDescent="0.25">
      <c r="A1058" s="1" t="s">
        <v>20</v>
      </c>
      <c r="B1058" s="5" t="s">
        <v>651</v>
      </c>
      <c r="C1058" s="16">
        <v>5318.5</v>
      </c>
    </row>
    <row r="1059" spans="1:3" ht="12.75" x14ac:dyDescent="0.25">
      <c r="A1059" s="1" t="s">
        <v>20</v>
      </c>
      <c r="B1059" s="5" t="s">
        <v>652</v>
      </c>
      <c r="C1059" s="16">
        <v>566.21</v>
      </c>
    </row>
    <row r="1060" spans="1:3" ht="12.75" x14ac:dyDescent="0.25">
      <c r="A1060" s="1" t="s">
        <v>20</v>
      </c>
      <c r="B1060" s="5" t="s">
        <v>653</v>
      </c>
      <c r="C1060" s="16">
        <v>3900</v>
      </c>
    </row>
    <row r="1061" spans="1:3" ht="12.75" x14ac:dyDescent="0.25">
      <c r="A1061" s="1" t="s">
        <v>20</v>
      </c>
      <c r="B1061" s="5" t="s">
        <v>654</v>
      </c>
      <c r="C1061" s="16">
        <v>2739.17</v>
      </c>
    </row>
    <row r="1062" spans="1:3" x14ac:dyDescent="0.25">
      <c r="B1062" s="11" t="s">
        <v>23</v>
      </c>
      <c r="C1062" s="15">
        <f>SUM(C1058:C1061)</f>
        <v>12523.88</v>
      </c>
    </row>
    <row r="1063" spans="1:3" ht="12.75" x14ac:dyDescent="0.25">
      <c r="A1063" s="1" t="s">
        <v>24</v>
      </c>
      <c r="B1063" s="1" t="s">
        <v>655</v>
      </c>
      <c r="C1063" s="16">
        <v>4142</v>
      </c>
    </row>
    <row r="1064" spans="1:3" x14ac:dyDescent="0.25">
      <c r="B1064" s="7" t="s">
        <v>24</v>
      </c>
      <c r="C1064" s="15">
        <v>4142</v>
      </c>
    </row>
    <row r="1065" spans="1:3" ht="12.75" x14ac:dyDescent="0.25">
      <c r="A1065" s="1" t="s">
        <v>25</v>
      </c>
      <c r="B1065" s="1" t="s">
        <v>656</v>
      </c>
      <c r="C1065" s="16">
        <v>10000</v>
      </c>
    </row>
    <row r="1066" spans="1:3" x14ac:dyDescent="0.25">
      <c r="B1066" s="7" t="s">
        <v>25</v>
      </c>
      <c r="C1066" s="15">
        <v>10000</v>
      </c>
    </row>
    <row r="1067" spans="1:3" ht="12.75" x14ac:dyDescent="0.25">
      <c r="A1067" s="1" t="s">
        <v>35</v>
      </c>
      <c r="B1067" s="1" t="s">
        <v>657</v>
      </c>
      <c r="C1067" s="16">
        <v>10156.9</v>
      </c>
    </row>
    <row r="1068" spans="1:3" ht="12.75" x14ac:dyDescent="0.25">
      <c r="A1068" s="1" t="s">
        <v>35</v>
      </c>
      <c r="B1068" s="1" t="s">
        <v>657</v>
      </c>
      <c r="C1068" s="16">
        <v>4243</v>
      </c>
    </row>
    <row r="1069" spans="1:3" ht="12.75" x14ac:dyDescent="0.25">
      <c r="A1069" s="1" t="s">
        <v>35</v>
      </c>
      <c r="B1069" s="1" t="s">
        <v>658</v>
      </c>
      <c r="C1069" s="16">
        <v>2290.0100000000002</v>
      </c>
    </row>
    <row r="1070" spans="1:3" ht="12.75" x14ac:dyDescent="0.25">
      <c r="A1070" s="1" t="s">
        <v>35</v>
      </c>
      <c r="B1070" s="1" t="s">
        <v>13</v>
      </c>
      <c r="C1070" s="16">
        <v>20059.400000000001</v>
      </c>
    </row>
    <row r="1071" spans="1:3" ht="12.75" x14ac:dyDescent="0.25">
      <c r="A1071" s="1" t="s">
        <v>35</v>
      </c>
      <c r="B1071" s="1" t="s">
        <v>657</v>
      </c>
      <c r="C1071" s="16">
        <v>5699</v>
      </c>
    </row>
    <row r="1072" spans="1:3" ht="12.75" x14ac:dyDescent="0.25">
      <c r="A1072" s="1" t="s">
        <v>35</v>
      </c>
      <c r="B1072" s="1" t="s">
        <v>647</v>
      </c>
      <c r="C1072" s="16">
        <v>5565</v>
      </c>
    </row>
    <row r="1073" spans="1:3" ht="12.75" x14ac:dyDescent="0.25">
      <c r="A1073" s="1" t="s">
        <v>35</v>
      </c>
      <c r="B1073" s="1" t="s">
        <v>659</v>
      </c>
      <c r="C1073" s="16">
        <v>35059.800000000003</v>
      </c>
    </row>
    <row r="1074" spans="1:3" ht="12.75" x14ac:dyDescent="0.25">
      <c r="A1074" s="1" t="s">
        <v>35</v>
      </c>
      <c r="B1074" s="1" t="s">
        <v>660</v>
      </c>
      <c r="C1074" s="16">
        <v>2995.2</v>
      </c>
    </row>
    <row r="1075" spans="1:3" x14ac:dyDescent="0.25">
      <c r="B1075" s="7" t="s">
        <v>35</v>
      </c>
      <c r="C1075" s="15">
        <f>SUM(C1067:C1074)</f>
        <v>86068.31</v>
      </c>
    </row>
    <row r="1076" spans="1:3" ht="12.75" x14ac:dyDescent="0.25">
      <c r="A1076" s="1" t="s">
        <v>44</v>
      </c>
      <c r="B1076" s="1" t="s">
        <v>661</v>
      </c>
      <c r="C1076" s="16">
        <v>9295.48</v>
      </c>
    </row>
    <row r="1077" spans="1:3" ht="12.75" x14ac:dyDescent="0.25">
      <c r="A1077" s="1" t="s">
        <v>44</v>
      </c>
      <c r="B1077" s="1" t="s">
        <v>662</v>
      </c>
      <c r="C1077" s="16">
        <v>8780</v>
      </c>
    </row>
    <row r="1078" spans="1:3" ht="12.75" x14ac:dyDescent="0.25">
      <c r="A1078" s="1"/>
      <c r="B1078" s="7" t="s">
        <v>44</v>
      </c>
      <c r="C1078" s="15">
        <f>SUM(C1076:C1077)</f>
        <v>18075.48</v>
      </c>
    </row>
    <row r="1079" spans="1:3" ht="12.75" x14ac:dyDescent="0.25">
      <c r="A1079" s="5" t="s">
        <v>116</v>
      </c>
      <c r="B1079" s="5" t="s">
        <v>663</v>
      </c>
      <c r="C1079" s="6">
        <v>12700</v>
      </c>
    </row>
    <row r="1080" spans="1:3" ht="12.75" x14ac:dyDescent="0.25">
      <c r="A1080" s="1"/>
      <c r="B1080" s="11" t="s">
        <v>116</v>
      </c>
      <c r="C1080" s="12">
        <v>12700</v>
      </c>
    </row>
    <row r="1081" spans="1:3" ht="12.75" x14ac:dyDescent="0.2">
      <c r="A1081" s="8" t="s">
        <v>664</v>
      </c>
      <c r="B1081" s="8" t="s">
        <v>47</v>
      </c>
      <c r="C1081" s="14">
        <f>C1053+C1057+C1062+C1064+C1066+C1075+C1078+C1080</f>
        <v>276707.07</v>
      </c>
    </row>
    <row r="1082" spans="1:3" ht="12.75" x14ac:dyDescent="0.25">
      <c r="A1082" s="5" t="s">
        <v>12</v>
      </c>
      <c r="B1082" s="5" t="s">
        <v>665</v>
      </c>
      <c r="C1082" s="6">
        <v>29670.48</v>
      </c>
    </row>
    <row r="1083" spans="1:3" ht="12.75" x14ac:dyDescent="0.25">
      <c r="A1083" s="5" t="s">
        <v>12</v>
      </c>
      <c r="B1083" s="5" t="s">
        <v>666</v>
      </c>
      <c r="C1083" s="6">
        <v>52200</v>
      </c>
    </row>
    <row r="1084" spans="1:3" ht="12.75" x14ac:dyDescent="0.25">
      <c r="A1084" s="5" t="s">
        <v>12</v>
      </c>
      <c r="B1084" s="5" t="s">
        <v>667</v>
      </c>
      <c r="C1084" s="6">
        <v>17400</v>
      </c>
    </row>
    <row r="1085" spans="1:3" ht="12.75" x14ac:dyDescent="0.25">
      <c r="A1085" s="5" t="s">
        <v>12</v>
      </c>
      <c r="B1085" s="5" t="s">
        <v>668</v>
      </c>
      <c r="C1085" s="6">
        <v>26146.400000000001</v>
      </c>
    </row>
    <row r="1086" spans="1:3" ht="12.75" x14ac:dyDescent="0.25">
      <c r="A1086" s="5" t="s">
        <v>12</v>
      </c>
      <c r="B1086" s="5" t="s">
        <v>669</v>
      </c>
      <c r="C1086" s="6">
        <v>22736</v>
      </c>
    </row>
    <row r="1087" spans="1:3" ht="12.75" x14ac:dyDescent="0.25">
      <c r="A1087" s="5" t="s">
        <v>12</v>
      </c>
      <c r="B1087" s="5" t="s">
        <v>670</v>
      </c>
      <c r="C1087" s="6">
        <v>20880</v>
      </c>
    </row>
    <row r="1088" spans="1:3" ht="12.75" x14ac:dyDescent="0.25">
      <c r="A1088" s="1" t="s">
        <v>12</v>
      </c>
      <c r="B1088" s="1" t="s">
        <v>671</v>
      </c>
      <c r="C1088" s="16">
        <v>35001.199999999997</v>
      </c>
    </row>
    <row r="1089" spans="1:3" ht="12.75" x14ac:dyDescent="0.25">
      <c r="A1089" s="1" t="s">
        <v>12</v>
      </c>
      <c r="B1089" s="1" t="s">
        <v>13</v>
      </c>
      <c r="C1089" s="16">
        <v>30000</v>
      </c>
    </row>
    <row r="1090" spans="1:3" x14ac:dyDescent="0.25">
      <c r="B1090" s="7" t="s">
        <v>12</v>
      </c>
      <c r="C1090" s="15">
        <f>SUM(C1082:C1089)</f>
        <v>234034.08000000002</v>
      </c>
    </row>
    <row r="1091" spans="1:3" ht="12.75" x14ac:dyDescent="0.25">
      <c r="A1091" s="5" t="s">
        <v>20</v>
      </c>
      <c r="B1091" s="5" t="s">
        <v>672</v>
      </c>
      <c r="C1091" s="6">
        <v>431</v>
      </c>
    </row>
    <row r="1092" spans="1:3" ht="12.75" x14ac:dyDescent="0.25">
      <c r="A1092" s="1" t="s">
        <v>20</v>
      </c>
      <c r="B1092" s="5" t="s">
        <v>673</v>
      </c>
      <c r="C1092" s="16">
        <v>431</v>
      </c>
    </row>
    <row r="1093" spans="1:3" ht="12.75" x14ac:dyDescent="0.25">
      <c r="A1093" s="5" t="s">
        <v>20</v>
      </c>
      <c r="B1093" s="5" t="s">
        <v>674</v>
      </c>
      <c r="C1093" s="6">
        <v>663</v>
      </c>
    </row>
    <row r="1094" spans="1:3" x14ac:dyDescent="0.25">
      <c r="B1094" s="11" t="s">
        <v>23</v>
      </c>
      <c r="C1094" s="15">
        <f>SUM(C1091:C1093)</f>
        <v>1525</v>
      </c>
    </row>
    <row r="1095" spans="1:3" ht="12.75" x14ac:dyDescent="0.25">
      <c r="A1095" s="1" t="s">
        <v>27</v>
      </c>
      <c r="B1095" s="1" t="s">
        <v>675</v>
      </c>
      <c r="C1095" s="16">
        <v>6000</v>
      </c>
    </row>
    <row r="1096" spans="1:3" ht="12.75" x14ac:dyDescent="0.25">
      <c r="A1096" s="5" t="s">
        <v>27</v>
      </c>
      <c r="B1096" s="5" t="s">
        <v>676</v>
      </c>
      <c r="C1096" s="6">
        <v>866</v>
      </c>
    </row>
    <row r="1097" spans="1:3" x14ac:dyDescent="0.25">
      <c r="B1097" s="11" t="s">
        <v>27</v>
      </c>
      <c r="C1097" s="15">
        <f>SUM(C1095:C1096)</f>
        <v>6866</v>
      </c>
    </row>
    <row r="1098" spans="1:3" ht="12.75" x14ac:dyDescent="0.25">
      <c r="A1098" s="1" t="s">
        <v>44</v>
      </c>
      <c r="B1098" s="1" t="s">
        <v>677</v>
      </c>
      <c r="C1098" s="16">
        <v>25459.18</v>
      </c>
    </row>
    <row r="1099" spans="1:3" ht="12.75" x14ac:dyDescent="0.25">
      <c r="A1099" s="5"/>
      <c r="B1099" s="7" t="s">
        <v>44</v>
      </c>
      <c r="C1099" s="15">
        <v>25459.18</v>
      </c>
    </row>
    <row r="1100" spans="1:3" ht="12.75" x14ac:dyDescent="0.2">
      <c r="A1100" s="8" t="s">
        <v>678</v>
      </c>
      <c r="B1100" s="8" t="s">
        <v>47</v>
      </c>
      <c r="C1100" s="14">
        <f>C1090+C1094+C1097+C1099</f>
        <v>267884.26</v>
      </c>
    </row>
    <row r="1101" spans="1:3" ht="12.75" x14ac:dyDescent="0.25">
      <c r="A1101" s="1" t="s">
        <v>12</v>
      </c>
      <c r="B1101" s="1" t="s">
        <v>679</v>
      </c>
      <c r="C1101" s="16">
        <v>16861.759999999998</v>
      </c>
    </row>
    <row r="1102" spans="1:3" ht="12.75" x14ac:dyDescent="0.25">
      <c r="A1102" s="1" t="s">
        <v>12</v>
      </c>
      <c r="B1102" s="1" t="s">
        <v>679</v>
      </c>
      <c r="C1102" s="16">
        <v>28958.240000000002</v>
      </c>
    </row>
    <row r="1103" spans="1:3" ht="12.75" x14ac:dyDescent="0.25">
      <c r="A1103" s="1" t="s">
        <v>12</v>
      </c>
      <c r="B1103" s="1" t="s">
        <v>680</v>
      </c>
      <c r="C1103" s="16">
        <v>9037</v>
      </c>
    </row>
    <row r="1104" spans="1:3" ht="12.75" x14ac:dyDescent="0.25">
      <c r="A1104" s="1" t="s">
        <v>12</v>
      </c>
      <c r="B1104" s="1" t="s">
        <v>681</v>
      </c>
      <c r="C1104" s="16">
        <v>16907.580000000002</v>
      </c>
    </row>
    <row r="1105" spans="1:3" ht="12.75" x14ac:dyDescent="0.25">
      <c r="A1105" s="1" t="s">
        <v>12</v>
      </c>
      <c r="B1105" s="1" t="s">
        <v>13</v>
      </c>
      <c r="C1105" s="16">
        <v>19404</v>
      </c>
    </row>
    <row r="1106" spans="1:3" x14ac:dyDescent="0.25">
      <c r="B1106" s="7" t="s">
        <v>12</v>
      </c>
      <c r="C1106" s="15">
        <f>SUM(C1101:C1105)</f>
        <v>91168.58</v>
      </c>
    </row>
    <row r="1107" spans="1:3" ht="12.75" x14ac:dyDescent="0.25">
      <c r="A1107" s="1" t="s">
        <v>20</v>
      </c>
      <c r="B1107" s="5" t="s">
        <v>682</v>
      </c>
      <c r="C1107" s="16">
        <v>5000</v>
      </c>
    </row>
    <row r="1108" spans="1:3" ht="12.75" x14ac:dyDescent="0.25">
      <c r="A1108" s="1" t="s">
        <v>20</v>
      </c>
      <c r="B1108" s="5" t="s">
        <v>683</v>
      </c>
      <c r="C1108" s="16">
        <v>1148</v>
      </c>
    </row>
    <row r="1109" spans="1:3" ht="12.75" x14ac:dyDescent="0.25">
      <c r="A1109" s="1" t="s">
        <v>20</v>
      </c>
      <c r="B1109" s="5" t="s">
        <v>684</v>
      </c>
      <c r="C1109" s="16">
        <v>9980</v>
      </c>
    </row>
    <row r="1110" spans="1:3" ht="12.75" x14ac:dyDescent="0.25">
      <c r="A1110" s="1" t="s">
        <v>20</v>
      </c>
      <c r="B1110" s="5" t="s">
        <v>685</v>
      </c>
      <c r="C1110" s="16">
        <v>4400</v>
      </c>
    </row>
    <row r="1111" spans="1:3" ht="12.75" x14ac:dyDescent="0.25">
      <c r="A1111" s="1" t="s">
        <v>20</v>
      </c>
      <c r="B1111" s="5" t="s">
        <v>686</v>
      </c>
      <c r="C1111" s="16">
        <v>2808</v>
      </c>
    </row>
    <row r="1112" spans="1:3" x14ac:dyDescent="0.25">
      <c r="B1112" s="11" t="s">
        <v>23</v>
      </c>
      <c r="C1112" s="15">
        <f>SUM(C1107:C1111)</f>
        <v>23336</v>
      </c>
    </row>
    <row r="1113" spans="1:3" ht="12.75" x14ac:dyDescent="0.25">
      <c r="A1113" s="1" t="s">
        <v>24</v>
      </c>
      <c r="B1113" s="1" t="s">
        <v>687</v>
      </c>
      <c r="C1113" s="16">
        <v>9550</v>
      </c>
    </row>
    <row r="1114" spans="1:3" x14ac:dyDescent="0.25">
      <c r="B1114" s="7" t="s">
        <v>24</v>
      </c>
      <c r="C1114" s="15">
        <v>9550</v>
      </c>
    </row>
    <row r="1115" spans="1:3" ht="12.75" x14ac:dyDescent="0.25">
      <c r="A1115" s="1" t="s">
        <v>25</v>
      </c>
      <c r="B1115" s="1" t="s">
        <v>688</v>
      </c>
      <c r="C1115" s="16">
        <v>1749</v>
      </c>
    </row>
    <row r="1116" spans="1:3" ht="12.75" x14ac:dyDescent="0.25">
      <c r="A1116" s="1" t="s">
        <v>25</v>
      </c>
      <c r="B1116" s="1" t="s">
        <v>689</v>
      </c>
      <c r="C1116" s="16">
        <v>16800.009999999998</v>
      </c>
    </row>
    <row r="1117" spans="1:3" ht="12.75" x14ac:dyDescent="0.25">
      <c r="A1117" s="1" t="s">
        <v>25</v>
      </c>
      <c r="B1117" s="1" t="s">
        <v>690</v>
      </c>
      <c r="C1117" s="16">
        <v>7587</v>
      </c>
    </row>
    <row r="1118" spans="1:3" ht="12.75" x14ac:dyDescent="0.25">
      <c r="A1118" s="1" t="s">
        <v>25</v>
      </c>
      <c r="B1118" s="1" t="s">
        <v>13</v>
      </c>
      <c r="C1118" s="16">
        <v>54919.97</v>
      </c>
    </row>
    <row r="1119" spans="1:3" x14ac:dyDescent="0.25">
      <c r="B1119" s="7" t="s">
        <v>25</v>
      </c>
      <c r="C1119" s="15">
        <f>SUM(C1115:C1118)</f>
        <v>81055.98</v>
      </c>
    </row>
    <row r="1120" spans="1:3" ht="12.75" x14ac:dyDescent="0.25">
      <c r="A1120" s="1" t="s">
        <v>35</v>
      </c>
      <c r="B1120" s="1" t="s">
        <v>13</v>
      </c>
      <c r="C1120" s="16">
        <v>33339.49</v>
      </c>
    </row>
    <row r="1121" spans="1:3" ht="12.75" x14ac:dyDescent="0.25">
      <c r="A1121" s="1" t="s">
        <v>35</v>
      </c>
      <c r="B1121" s="1" t="s">
        <v>657</v>
      </c>
      <c r="C1121" s="16">
        <v>30033</v>
      </c>
    </row>
    <row r="1122" spans="1:3" ht="12.75" x14ac:dyDescent="0.25">
      <c r="A1122" s="1" t="s">
        <v>35</v>
      </c>
      <c r="B1122" s="1" t="s">
        <v>13</v>
      </c>
      <c r="C1122" s="16">
        <v>33735.79</v>
      </c>
    </row>
    <row r="1123" spans="1:3" x14ac:dyDescent="0.25">
      <c r="B1123" s="7" t="s">
        <v>35</v>
      </c>
      <c r="C1123" s="15">
        <f>SUM(C1120:C1122)</f>
        <v>97108.28</v>
      </c>
    </row>
    <row r="1124" spans="1:3" ht="12.75" x14ac:dyDescent="0.2">
      <c r="A1124" s="8" t="s">
        <v>691</v>
      </c>
      <c r="B1124" s="8" t="s">
        <v>47</v>
      </c>
      <c r="C1124" s="14">
        <f>C1106+C1112+C1114+C1119+C1123</f>
        <v>302218.83999999997</v>
      </c>
    </row>
    <row r="1125" spans="1:3" ht="12.75" x14ac:dyDescent="0.25">
      <c r="A1125" s="1" t="s">
        <v>12</v>
      </c>
      <c r="B1125" s="1" t="s">
        <v>13</v>
      </c>
      <c r="C1125" s="16">
        <v>128667.78</v>
      </c>
    </row>
    <row r="1126" spans="1:3" x14ac:dyDescent="0.25">
      <c r="B1126" s="7" t="s">
        <v>12</v>
      </c>
      <c r="C1126" s="15">
        <v>128667.78</v>
      </c>
    </row>
    <row r="1127" spans="1:3" ht="12.75" x14ac:dyDescent="0.25">
      <c r="A1127" s="1" t="s">
        <v>20</v>
      </c>
      <c r="B1127" s="5" t="s">
        <v>692</v>
      </c>
      <c r="C1127" s="16">
        <v>10416.799999999999</v>
      </c>
    </row>
    <row r="1128" spans="1:3" ht="12.75" x14ac:dyDescent="0.25">
      <c r="A1128" s="1" t="s">
        <v>20</v>
      </c>
      <c r="B1128" s="1" t="s">
        <v>13</v>
      </c>
      <c r="C1128" s="16">
        <v>124791.81</v>
      </c>
    </row>
    <row r="1129" spans="1:3" x14ac:dyDescent="0.25">
      <c r="B1129" s="11" t="s">
        <v>23</v>
      </c>
      <c r="C1129" s="15">
        <f>SUM(C1127:C1128)</f>
        <v>135208.60999999999</v>
      </c>
    </row>
    <row r="1130" spans="1:3" ht="12.75" x14ac:dyDescent="0.25">
      <c r="A1130" s="1" t="s">
        <v>24</v>
      </c>
      <c r="B1130" s="1" t="s">
        <v>693</v>
      </c>
      <c r="C1130" s="16">
        <v>12000</v>
      </c>
    </row>
    <row r="1131" spans="1:3" x14ac:dyDescent="0.25">
      <c r="B1131" s="7" t="s">
        <v>24</v>
      </c>
      <c r="C1131" s="15">
        <v>12000</v>
      </c>
    </row>
    <row r="1132" spans="1:3" ht="12.75" x14ac:dyDescent="0.25">
      <c r="A1132" s="1" t="s">
        <v>35</v>
      </c>
      <c r="B1132" s="1" t="s">
        <v>694</v>
      </c>
      <c r="C1132" s="16">
        <v>43848</v>
      </c>
    </row>
    <row r="1133" spans="1:3" x14ac:dyDescent="0.25">
      <c r="B1133" s="7" t="s">
        <v>35</v>
      </c>
      <c r="C1133" s="15">
        <v>43848</v>
      </c>
    </row>
    <row r="1134" spans="1:3" ht="12.75" x14ac:dyDescent="0.2">
      <c r="A1134" s="8" t="s">
        <v>695</v>
      </c>
      <c r="B1134" s="8" t="s">
        <v>47</v>
      </c>
      <c r="C1134" s="14">
        <f>C1126+C1129+C1131+C1133</f>
        <v>319724.39</v>
      </c>
    </row>
    <row r="1135" spans="1:3" ht="12.75" x14ac:dyDescent="0.25">
      <c r="A1135" s="1" t="s">
        <v>12</v>
      </c>
      <c r="B1135" s="1" t="s">
        <v>696</v>
      </c>
      <c r="C1135" s="16">
        <v>1300</v>
      </c>
    </row>
    <row r="1136" spans="1:3" ht="12.75" x14ac:dyDescent="0.25">
      <c r="A1136" s="1" t="s">
        <v>12</v>
      </c>
      <c r="B1136" s="1" t="s">
        <v>697</v>
      </c>
      <c r="C1136" s="16">
        <v>3700</v>
      </c>
    </row>
    <row r="1137" spans="1:3" ht="12.75" x14ac:dyDescent="0.25">
      <c r="A1137" s="1" t="s">
        <v>12</v>
      </c>
      <c r="B1137" s="1" t="s">
        <v>698</v>
      </c>
      <c r="C1137" s="16">
        <v>1300</v>
      </c>
    </row>
    <row r="1138" spans="1:3" ht="12.75" x14ac:dyDescent="0.25">
      <c r="A1138" s="1" t="s">
        <v>12</v>
      </c>
      <c r="B1138" s="1" t="s">
        <v>699</v>
      </c>
      <c r="C1138" s="16">
        <v>1300</v>
      </c>
    </row>
    <row r="1139" spans="1:3" ht="12.75" x14ac:dyDescent="0.25">
      <c r="A1139" s="1" t="s">
        <v>12</v>
      </c>
      <c r="B1139" s="1" t="s">
        <v>13</v>
      </c>
      <c r="C1139" s="16">
        <v>28286.84</v>
      </c>
    </row>
    <row r="1140" spans="1:3" ht="12.75" x14ac:dyDescent="0.25">
      <c r="A1140" s="1" t="s">
        <v>12</v>
      </c>
      <c r="B1140" s="1" t="s">
        <v>700</v>
      </c>
      <c r="C1140" s="16">
        <v>1300</v>
      </c>
    </row>
    <row r="1141" spans="1:3" ht="12.75" x14ac:dyDescent="0.25">
      <c r="A1141" s="1" t="s">
        <v>12</v>
      </c>
      <c r="B1141" s="1" t="s">
        <v>701</v>
      </c>
      <c r="C1141" s="16">
        <v>5075</v>
      </c>
    </row>
    <row r="1142" spans="1:3" ht="12.75" x14ac:dyDescent="0.25">
      <c r="A1142" s="1" t="s">
        <v>12</v>
      </c>
      <c r="B1142" s="1" t="s">
        <v>13</v>
      </c>
      <c r="C1142" s="16">
        <v>104916.68</v>
      </c>
    </row>
    <row r="1143" spans="1:3" x14ac:dyDescent="0.25">
      <c r="B1143" s="7" t="s">
        <v>12</v>
      </c>
      <c r="C1143" s="15">
        <f>SUM(C1135:C1142)</f>
        <v>147178.51999999999</v>
      </c>
    </row>
    <row r="1144" spans="1:3" ht="12.75" x14ac:dyDescent="0.25">
      <c r="A1144" s="1" t="s">
        <v>20</v>
      </c>
      <c r="B1144" s="5" t="s">
        <v>702</v>
      </c>
      <c r="C1144" s="16">
        <v>5223.33</v>
      </c>
    </row>
    <row r="1145" spans="1:3" ht="12.75" x14ac:dyDescent="0.25">
      <c r="A1145" s="1" t="s">
        <v>20</v>
      </c>
      <c r="B1145" s="5" t="s">
        <v>703</v>
      </c>
      <c r="C1145" s="16">
        <v>3430.5</v>
      </c>
    </row>
    <row r="1146" spans="1:3" ht="12.75" x14ac:dyDescent="0.25">
      <c r="A1146" s="1" t="s">
        <v>20</v>
      </c>
      <c r="B1146" s="5" t="s">
        <v>704</v>
      </c>
      <c r="C1146" s="16">
        <v>1392</v>
      </c>
    </row>
    <row r="1147" spans="1:3" ht="12.75" x14ac:dyDescent="0.25">
      <c r="A1147" s="1" t="s">
        <v>20</v>
      </c>
      <c r="B1147" s="5" t="s">
        <v>705</v>
      </c>
      <c r="C1147" s="16">
        <v>1450</v>
      </c>
    </row>
    <row r="1148" spans="1:3" ht="12.75" x14ac:dyDescent="0.25">
      <c r="A1148" s="1" t="s">
        <v>20</v>
      </c>
      <c r="B1148" s="5" t="s">
        <v>706</v>
      </c>
      <c r="C1148" s="16">
        <v>4500</v>
      </c>
    </row>
    <row r="1149" spans="1:3" ht="12.75" x14ac:dyDescent="0.25">
      <c r="A1149" s="1" t="s">
        <v>20</v>
      </c>
      <c r="B1149" s="5" t="s">
        <v>707</v>
      </c>
      <c r="C1149" s="16">
        <v>1600</v>
      </c>
    </row>
    <row r="1150" spans="1:3" ht="12.75" x14ac:dyDescent="0.25">
      <c r="A1150" s="1" t="s">
        <v>20</v>
      </c>
      <c r="B1150" s="5" t="s">
        <v>708</v>
      </c>
      <c r="C1150" s="16">
        <v>2650</v>
      </c>
    </row>
    <row r="1151" spans="1:3" ht="12.75" x14ac:dyDescent="0.25">
      <c r="A1151" s="1" t="s">
        <v>20</v>
      </c>
      <c r="B1151" s="5" t="s">
        <v>709</v>
      </c>
      <c r="C1151" s="16">
        <v>2650.02</v>
      </c>
    </row>
    <row r="1152" spans="1:3" ht="12.75" x14ac:dyDescent="0.25">
      <c r="A1152" s="1" t="s">
        <v>20</v>
      </c>
      <c r="B1152" s="5" t="s">
        <v>710</v>
      </c>
      <c r="C1152" s="16">
        <v>592</v>
      </c>
    </row>
    <row r="1153" spans="1:3" x14ac:dyDescent="0.25">
      <c r="B1153" s="11" t="s">
        <v>23</v>
      </c>
      <c r="C1153" s="15">
        <f>SUM(C1144:C1152)</f>
        <v>23487.850000000002</v>
      </c>
    </row>
    <row r="1154" spans="1:3" ht="12.75" x14ac:dyDescent="0.25">
      <c r="A1154" s="1" t="s">
        <v>24</v>
      </c>
      <c r="B1154" s="1" t="s">
        <v>711</v>
      </c>
      <c r="C1154" s="16">
        <v>1160</v>
      </c>
    </row>
    <row r="1155" spans="1:3" ht="12.75" x14ac:dyDescent="0.25">
      <c r="A1155" s="1" t="s">
        <v>24</v>
      </c>
      <c r="B1155" s="1" t="s">
        <v>712</v>
      </c>
      <c r="C1155" s="16">
        <v>2730</v>
      </c>
    </row>
    <row r="1156" spans="1:3" x14ac:dyDescent="0.25">
      <c r="B1156" s="7" t="s">
        <v>24</v>
      </c>
      <c r="C1156" s="15">
        <f>SUM(C1154:C1155)</f>
        <v>3890</v>
      </c>
    </row>
    <row r="1157" spans="1:3" ht="12.75" x14ac:dyDescent="0.25">
      <c r="A1157" s="1" t="s">
        <v>25</v>
      </c>
      <c r="B1157" s="1" t="s">
        <v>713</v>
      </c>
      <c r="C1157" s="16">
        <v>18000</v>
      </c>
    </row>
    <row r="1158" spans="1:3" ht="12.75" x14ac:dyDescent="0.25">
      <c r="A1158" s="1" t="s">
        <v>25</v>
      </c>
      <c r="B1158" s="1" t="s">
        <v>714</v>
      </c>
      <c r="C1158" s="16">
        <v>2098</v>
      </c>
    </row>
    <row r="1159" spans="1:3" x14ac:dyDescent="0.25">
      <c r="B1159" s="7" t="s">
        <v>25</v>
      </c>
      <c r="C1159" s="15">
        <f>SUM(C1157:C1158)</f>
        <v>20098</v>
      </c>
    </row>
    <row r="1160" spans="1:3" ht="12.75" x14ac:dyDescent="0.25">
      <c r="A1160" s="1" t="s">
        <v>27</v>
      </c>
      <c r="B1160" s="1" t="s">
        <v>715</v>
      </c>
      <c r="C1160" s="16">
        <v>3500</v>
      </c>
    </row>
    <row r="1161" spans="1:3" x14ac:dyDescent="0.25">
      <c r="B1161" s="7" t="s">
        <v>27</v>
      </c>
      <c r="C1161" s="15">
        <v>3500</v>
      </c>
    </row>
    <row r="1162" spans="1:3" ht="12.75" x14ac:dyDescent="0.25">
      <c r="A1162" s="1" t="s">
        <v>33</v>
      </c>
      <c r="B1162" s="1" t="s">
        <v>716</v>
      </c>
      <c r="C1162" s="16">
        <v>15700</v>
      </c>
    </row>
    <row r="1163" spans="1:3" ht="12.75" x14ac:dyDescent="0.25">
      <c r="A1163" s="1" t="s">
        <v>33</v>
      </c>
      <c r="B1163" s="1" t="s">
        <v>717</v>
      </c>
      <c r="C1163" s="16">
        <v>16000</v>
      </c>
    </row>
    <row r="1164" spans="1:3" ht="12.75" x14ac:dyDescent="0.25">
      <c r="A1164" s="1" t="s">
        <v>33</v>
      </c>
      <c r="B1164" s="1" t="s">
        <v>718</v>
      </c>
      <c r="C1164" s="16">
        <v>12000</v>
      </c>
    </row>
    <row r="1165" spans="1:3" x14ac:dyDescent="0.25">
      <c r="B1165" s="7" t="s">
        <v>33</v>
      </c>
      <c r="C1165" s="15">
        <f>SUM(C1162:C1164)</f>
        <v>43700</v>
      </c>
    </row>
    <row r="1166" spans="1:3" ht="12.75" x14ac:dyDescent="0.25">
      <c r="A1166" s="1" t="s">
        <v>35</v>
      </c>
      <c r="B1166" s="1" t="s">
        <v>719</v>
      </c>
      <c r="C1166" s="16">
        <v>7347</v>
      </c>
    </row>
    <row r="1167" spans="1:3" ht="12.75" x14ac:dyDescent="0.25">
      <c r="A1167" s="1" t="s">
        <v>35</v>
      </c>
      <c r="B1167" s="1" t="s">
        <v>720</v>
      </c>
      <c r="C1167" s="16">
        <v>8700</v>
      </c>
    </row>
    <row r="1168" spans="1:3" x14ac:dyDescent="0.25">
      <c r="B1168" s="7" t="s">
        <v>35</v>
      </c>
      <c r="C1168" s="15">
        <f>SUM(C1166:C1167)</f>
        <v>16047</v>
      </c>
    </row>
    <row r="1169" spans="1:3" ht="12.75" x14ac:dyDescent="0.25">
      <c r="A1169" s="1" t="s">
        <v>44</v>
      </c>
      <c r="B1169" s="1" t="s">
        <v>721</v>
      </c>
      <c r="C1169" s="16">
        <v>12869</v>
      </c>
    </row>
    <row r="1170" spans="1:3" x14ac:dyDescent="0.25">
      <c r="B1170" s="7" t="s">
        <v>44</v>
      </c>
      <c r="C1170" s="15">
        <v>12869</v>
      </c>
    </row>
    <row r="1171" spans="1:3" ht="12.75" x14ac:dyDescent="0.2">
      <c r="A1171" s="8" t="s">
        <v>722</v>
      </c>
      <c r="B1171" s="8" t="s">
        <v>47</v>
      </c>
      <c r="C1171" s="14">
        <f>C1143+C1153+C1156+C1159+C1161+C1165+C1168+C1170</f>
        <v>270770.37</v>
      </c>
    </row>
    <row r="1172" spans="1:3" ht="12.75" x14ac:dyDescent="0.25">
      <c r="A1172" s="1" t="s">
        <v>7</v>
      </c>
      <c r="B1172" s="1" t="s">
        <v>723</v>
      </c>
      <c r="C1172" s="16">
        <v>1099</v>
      </c>
    </row>
    <row r="1173" spans="1:3" x14ac:dyDescent="0.25">
      <c r="B1173" s="7" t="s">
        <v>7</v>
      </c>
      <c r="C1173" s="15">
        <v>1099</v>
      </c>
    </row>
    <row r="1174" spans="1:3" ht="12.75" x14ac:dyDescent="0.25">
      <c r="A1174" s="1" t="s">
        <v>12</v>
      </c>
      <c r="B1174" s="1" t="s">
        <v>724</v>
      </c>
      <c r="C1174" s="16">
        <v>1302</v>
      </c>
    </row>
    <row r="1175" spans="1:3" ht="12.75" x14ac:dyDescent="0.25">
      <c r="A1175" s="1" t="s">
        <v>12</v>
      </c>
      <c r="B1175" s="1" t="s">
        <v>725</v>
      </c>
      <c r="C1175" s="16">
        <v>96400</v>
      </c>
    </row>
    <row r="1176" spans="1:3" ht="12.75" x14ac:dyDescent="0.25">
      <c r="A1176" s="1" t="s">
        <v>12</v>
      </c>
      <c r="B1176" s="1" t="s">
        <v>13</v>
      </c>
      <c r="C1176" s="16">
        <v>89999.34</v>
      </c>
    </row>
    <row r="1177" spans="1:3" ht="12.75" x14ac:dyDescent="0.25">
      <c r="A1177" s="1" t="s">
        <v>12</v>
      </c>
      <c r="B1177" s="1" t="s">
        <v>13</v>
      </c>
      <c r="C1177" s="16">
        <v>29999.34</v>
      </c>
    </row>
    <row r="1178" spans="1:3" ht="12.75" x14ac:dyDescent="0.25">
      <c r="A1178" s="1" t="s">
        <v>12</v>
      </c>
      <c r="B1178" s="1" t="s">
        <v>13</v>
      </c>
      <c r="C1178" s="16">
        <v>30000.21</v>
      </c>
    </row>
    <row r="1179" spans="1:3" x14ac:dyDescent="0.25">
      <c r="B1179" s="7" t="s">
        <v>12</v>
      </c>
      <c r="C1179" s="15">
        <f>SUM(C1174:C1178)</f>
        <v>247700.88999999998</v>
      </c>
    </row>
    <row r="1180" spans="1:3" ht="12.75" x14ac:dyDescent="0.25">
      <c r="A1180" s="1" t="s">
        <v>24</v>
      </c>
      <c r="B1180" s="1" t="s">
        <v>726</v>
      </c>
      <c r="C1180" s="16">
        <v>6500</v>
      </c>
    </row>
    <row r="1181" spans="1:3" x14ac:dyDescent="0.25">
      <c r="B1181" s="7" t="s">
        <v>24</v>
      </c>
      <c r="C1181" s="15">
        <v>6500</v>
      </c>
    </row>
    <row r="1182" spans="1:3" ht="12.75" x14ac:dyDescent="0.25">
      <c r="A1182" s="1" t="s">
        <v>100</v>
      </c>
      <c r="B1182" s="1" t="s">
        <v>727</v>
      </c>
      <c r="C1182" s="16">
        <v>919</v>
      </c>
    </row>
    <row r="1183" spans="1:3" ht="12.75" x14ac:dyDescent="0.25">
      <c r="A1183" s="1" t="s">
        <v>100</v>
      </c>
      <c r="B1183" s="1" t="s">
        <v>728</v>
      </c>
      <c r="C1183" s="16">
        <v>314.72000000000003</v>
      </c>
    </row>
    <row r="1184" spans="1:3" x14ac:dyDescent="0.25">
      <c r="B1184" s="7" t="s">
        <v>100</v>
      </c>
      <c r="C1184" s="15">
        <f>SUM(C1182:C1183)</f>
        <v>1233.72</v>
      </c>
    </row>
    <row r="1185" spans="1:3" ht="12.75" x14ac:dyDescent="0.25">
      <c r="A1185" s="1" t="s">
        <v>35</v>
      </c>
      <c r="B1185" s="1" t="s">
        <v>13</v>
      </c>
      <c r="C1185" s="16">
        <v>12056</v>
      </c>
    </row>
    <row r="1186" spans="1:3" ht="12.75" x14ac:dyDescent="0.25">
      <c r="A1186" s="1" t="s">
        <v>35</v>
      </c>
      <c r="B1186" s="1" t="s">
        <v>729</v>
      </c>
      <c r="C1186" s="16">
        <v>13552.02</v>
      </c>
    </row>
    <row r="1187" spans="1:3" ht="12.75" x14ac:dyDescent="0.25">
      <c r="A1187" s="1"/>
      <c r="B1187" s="7" t="s">
        <v>35</v>
      </c>
      <c r="C1187" s="15">
        <f>SUM(C1185:C1186)</f>
        <v>25608.02</v>
      </c>
    </row>
    <row r="1188" spans="1:3" ht="12.75" x14ac:dyDescent="0.2">
      <c r="A1188" s="8" t="s">
        <v>730</v>
      </c>
      <c r="B1188" s="8" t="s">
        <v>47</v>
      </c>
      <c r="C1188" s="14">
        <f>C1173+C1179+C1181+C1184+C1187</f>
        <v>282141.63</v>
      </c>
    </row>
    <row r="1189" spans="1:3" ht="12.75" x14ac:dyDescent="0.25">
      <c r="A1189" s="1" t="s">
        <v>7</v>
      </c>
      <c r="B1189" s="1" t="s">
        <v>731</v>
      </c>
      <c r="C1189" s="16">
        <v>12000</v>
      </c>
    </row>
    <row r="1190" spans="1:3" x14ac:dyDescent="0.25">
      <c r="B1190" s="7" t="s">
        <v>7</v>
      </c>
      <c r="C1190" s="15">
        <v>12000</v>
      </c>
    </row>
    <row r="1191" spans="1:3" ht="12.75" x14ac:dyDescent="0.25">
      <c r="A1191" s="1" t="s">
        <v>12</v>
      </c>
      <c r="B1191" s="1" t="s">
        <v>13</v>
      </c>
      <c r="C1191" s="16">
        <v>28222.799999999999</v>
      </c>
    </row>
    <row r="1192" spans="1:3" ht="12.75" x14ac:dyDescent="0.25">
      <c r="A1192" s="1" t="s">
        <v>12</v>
      </c>
      <c r="B1192" s="1" t="s">
        <v>13</v>
      </c>
      <c r="C1192" s="16">
        <v>5284.06</v>
      </c>
    </row>
    <row r="1193" spans="1:3" ht="12.75" x14ac:dyDescent="0.25">
      <c r="A1193" s="1" t="s">
        <v>12</v>
      </c>
      <c r="B1193" s="1" t="s">
        <v>13</v>
      </c>
      <c r="C1193" s="16">
        <v>51543.01</v>
      </c>
    </row>
    <row r="1194" spans="1:3" ht="12.75" x14ac:dyDescent="0.25">
      <c r="A1194" s="1" t="s">
        <v>12</v>
      </c>
      <c r="B1194" s="1" t="s">
        <v>13</v>
      </c>
      <c r="C1194" s="16">
        <v>39173.199999999997</v>
      </c>
    </row>
    <row r="1195" spans="1:3" x14ac:dyDescent="0.25">
      <c r="B1195" s="7" t="s">
        <v>12</v>
      </c>
      <c r="C1195" s="15">
        <f>SUM(C1191:C1194)</f>
        <v>124223.06999999999</v>
      </c>
    </row>
    <row r="1196" spans="1:3" ht="12.75" x14ac:dyDescent="0.25">
      <c r="A1196" s="1" t="s">
        <v>20</v>
      </c>
      <c r="B1196" s="5" t="s">
        <v>732</v>
      </c>
      <c r="C1196" s="16">
        <v>6000</v>
      </c>
    </row>
    <row r="1197" spans="1:3" ht="12.75" x14ac:dyDescent="0.25">
      <c r="A1197" s="1" t="s">
        <v>20</v>
      </c>
      <c r="B1197" s="1" t="s">
        <v>13</v>
      </c>
      <c r="C1197" s="16">
        <v>10262.52</v>
      </c>
    </row>
    <row r="1198" spans="1:3" ht="12.75" x14ac:dyDescent="0.25">
      <c r="A1198" s="1" t="s">
        <v>20</v>
      </c>
      <c r="B1198" s="5" t="s">
        <v>733</v>
      </c>
      <c r="C1198" s="16">
        <v>5300</v>
      </c>
    </row>
    <row r="1199" spans="1:3" ht="12.75" x14ac:dyDescent="0.25">
      <c r="A1199" s="1" t="s">
        <v>20</v>
      </c>
      <c r="B1199" s="1" t="s">
        <v>13</v>
      </c>
      <c r="C1199" s="16">
        <v>1290</v>
      </c>
    </row>
    <row r="1200" spans="1:3" ht="12.75" x14ac:dyDescent="0.25">
      <c r="A1200" s="1" t="s">
        <v>20</v>
      </c>
      <c r="B1200" s="1" t="s">
        <v>13</v>
      </c>
      <c r="C1200" s="16">
        <v>26503.68</v>
      </c>
    </row>
    <row r="1201" spans="1:3" ht="12.75" x14ac:dyDescent="0.25">
      <c r="A1201" s="1" t="s">
        <v>20</v>
      </c>
      <c r="B1201" s="1" t="s">
        <v>13</v>
      </c>
      <c r="C1201" s="16">
        <v>5950.8</v>
      </c>
    </row>
    <row r="1202" spans="1:3" ht="12.75" x14ac:dyDescent="0.25">
      <c r="A1202" s="1" t="s">
        <v>20</v>
      </c>
      <c r="B1202" s="1" t="s">
        <v>13</v>
      </c>
      <c r="C1202" s="16">
        <v>4210.8</v>
      </c>
    </row>
    <row r="1203" spans="1:3" ht="12.75" x14ac:dyDescent="0.25">
      <c r="A1203" s="1" t="s">
        <v>20</v>
      </c>
      <c r="B1203" s="5" t="s">
        <v>734</v>
      </c>
      <c r="C1203" s="16">
        <v>1500</v>
      </c>
    </row>
    <row r="1204" spans="1:3" x14ac:dyDescent="0.25">
      <c r="B1204" s="11" t="s">
        <v>23</v>
      </c>
      <c r="C1204" s="15">
        <f>SUM(C1196:C1203)</f>
        <v>61017.8</v>
      </c>
    </row>
    <row r="1205" spans="1:3" ht="12.75" x14ac:dyDescent="0.25">
      <c r="A1205" s="1" t="s">
        <v>25</v>
      </c>
      <c r="B1205" s="1" t="s">
        <v>735</v>
      </c>
      <c r="C1205" s="16">
        <v>3480.97</v>
      </c>
    </row>
    <row r="1206" spans="1:3" ht="12.75" x14ac:dyDescent="0.25">
      <c r="A1206" s="1" t="s">
        <v>25</v>
      </c>
      <c r="B1206" s="1" t="s">
        <v>13</v>
      </c>
      <c r="C1206" s="16">
        <v>29000</v>
      </c>
    </row>
    <row r="1207" spans="1:3" x14ac:dyDescent="0.25">
      <c r="B1207" s="7" t="s">
        <v>25</v>
      </c>
      <c r="C1207" s="15">
        <f>SUM(C1205:C1206)</f>
        <v>32480.97</v>
      </c>
    </row>
    <row r="1208" spans="1:3" ht="12.75" x14ac:dyDescent="0.25">
      <c r="A1208" s="1" t="s">
        <v>27</v>
      </c>
      <c r="B1208" s="1" t="s">
        <v>736</v>
      </c>
      <c r="C1208" s="16">
        <v>8617.5</v>
      </c>
    </row>
    <row r="1209" spans="1:3" ht="12.75" x14ac:dyDescent="0.25">
      <c r="A1209" s="1" t="s">
        <v>27</v>
      </c>
      <c r="B1209" s="1" t="s">
        <v>13</v>
      </c>
      <c r="C1209" s="16">
        <v>18461.169999999998</v>
      </c>
    </row>
    <row r="1210" spans="1:3" x14ac:dyDescent="0.25">
      <c r="B1210" s="7" t="s">
        <v>27</v>
      </c>
      <c r="C1210" s="15">
        <f>SUM(C1208:C1209)</f>
        <v>27078.67</v>
      </c>
    </row>
    <row r="1211" spans="1:3" ht="12.75" x14ac:dyDescent="0.25">
      <c r="A1211" s="1" t="s">
        <v>100</v>
      </c>
      <c r="B1211" s="1" t="s">
        <v>737</v>
      </c>
      <c r="C1211" s="16">
        <v>300</v>
      </c>
    </row>
    <row r="1212" spans="1:3" x14ac:dyDescent="0.25">
      <c r="B1212" s="7" t="s">
        <v>100</v>
      </c>
      <c r="C1212" s="15">
        <v>300</v>
      </c>
    </row>
    <row r="1213" spans="1:3" ht="12.75" x14ac:dyDescent="0.25">
      <c r="A1213" s="1" t="s">
        <v>35</v>
      </c>
      <c r="B1213" s="1" t="s">
        <v>13</v>
      </c>
      <c r="C1213" s="16">
        <v>3807.81</v>
      </c>
    </row>
    <row r="1214" spans="1:3" ht="12.75" x14ac:dyDescent="0.25">
      <c r="A1214" s="1" t="s">
        <v>35</v>
      </c>
      <c r="B1214" s="1" t="s">
        <v>13</v>
      </c>
      <c r="C1214" s="16">
        <v>2760.7</v>
      </c>
    </row>
    <row r="1215" spans="1:3" ht="12.75" x14ac:dyDescent="0.25">
      <c r="A1215" s="1" t="s">
        <v>35</v>
      </c>
      <c r="B1215" s="1" t="s">
        <v>13</v>
      </c>
      <c r="C1215" s="16">
        <v>35483</v>
      </c>
    </row>
    <row r="1216" spans="1:3" ht="12.75" x14ac:dyDescent="0.25">
      <c r="A1216" s="1" t="s">
        <v>35</v>
      </c>
      <c r="B1216" s="1" t="s">
        <v>13</v>
      </c>
      <c r="C1216" s="16">
        <v>5332.07</v>
      </c>
    </row>
    <row r="1217" spans="1:3" ht="12.75" x14ac:dyDescent="0.25">
      <c r="A1217" s="5"/>
      <c r="B1217" s="7" t="s">
        <v>35</v>
      </c>
      <c r="C1217" s="12">
        <f>SUM(C1213:C1216)</f>
        <v>47383.58</v>
      </c>
    </row>
    <row r="1218" spans="1:3" ht="12.75" x14ac:dyDescent="0.2">
      <c r="A1218" s="8" t="s">
        <v>738</v>
      </c>
      <c r="B1218" s="8" t="s">
        <v>47</v>
      </c>
      <c r="C1218" s="14">
        <f>C1190+C1195+C1204+C1207+C1210+C1212+C1217</f>
        <v>304484.09000000003</v>
      </c>
    </row>
    <row r="1219" spans="1:3" ht="12.75" x14ac:dyDescent="0.25">
      <c r="A1219" s="5" t="s">
        <v>12</v>
      </c>
      <c r="B1219" s="5" t="s">
        <v>739</v>
      </c>
      <c r="C1219" s="6">
        <v>1005</v>
      </c>
    </row>
    <row r="1220" spans="1:3" ht="12.75" x14ac:dyDescent="0.25">
      <c r="A1220" s="5" t="s">
        <v>12</v>
      </c>
      <c r="B1220" s="5" t="s">
        <v>740</v>
      </c>
      <c r="C1220" s="6">
        <v>2646</v>
      </c>
    </row>
    <row r="1221" spans="1:3" ht="12.75" x14ac:dyDescent="0.25">
      <c r="A1221" s="5" t="s">
        <v>12</v>
      </c>
      <c r="B1221" s="5" t="s">
        <v>741</v>
      </c>
      <c r="C1221" s="6">
        <v>1190</v>
      </c>
    </row>
    <row r="1222" spans="1:3" ht="12.75" x14ac:dyDescent="0.25">
      <c r="A1222" s="5" t="s">
        <v>12</v>
      </c>
      <c r="B1222" s="5" t="s">
        <v>742</v>
      </c>
      <c r="C1222" s="6">
        <v>871</v>
      </c>
    </row>
    <row r="1223" spans="1:3" ht="12.75" x14ac:dyDescent="0.25">
      <c r="A1223" s="5" t="s">
        <v>12</v>
      </c>
      <c r="B1223" s="5" t="s">
        <v>743</v>
      </c>
      <c r="C1223" s="6">
        <v>279.5</v>
      </c>
    </row>
    <row r="1224" spans="1:3" ht="12.75" x14ac:dyDescent="0.25">
      <c r="A1224" s="5" t="s">
        <v>12</v>
      </c>
      <c r="B1224" s="5" t="s">
        <v>744</v>
      </c>
      <c r="C1224" s="6">
        <v>704</v>
      </c>
    </row>
    <row r="1225" spans="1:3" ht="12.75" x14ac:dyDescent="0.25">
      <c r="A1225" s="5" t="s">
        <v>12</v>
      </c>
      <c r="B1225" s="5" t="s">
        <v>745</v>
      </c>
      <c r="C1225" s="6">
        <v>3422</v>
      </c>
    </row>
    <row r="1226" spans="1:3" ht="12.75" x14ac:dyDescent="0.25">
      <c r="A1226" s="5" t="s">
        <v>12</v>
      </c>
      <c r="B1226" s="5" t="s">
        <v>13</v>
      </c>
      <c r="C1226" s="6">
        <v>48276.65</v>
      </c>
    </row>
    <row r="1227" spans="1:3" ht="12.75" x14ac:dyDescent="0.25">
      <c r="A1227" s="5" t="s">
        <v>12</v>
      </c>
      <c r="B1227" s="5" t="s">
        <v>13</v>
      </c>
      <c r="C1227" s="6">
        <v>47270</v>
      </c>
    </row>
    <row r="1228" spans="1:3" ht="12.75" x14ac:dyDescent="0.25">
      <c r="A1228" s="5" t="s">
        <v>12</v>
      </c>
      <c r="B1228" s="5" t="s">
        <v>746</v>
      </c>
      <c r="C1228" s="6">
        <v>3190</v>
      </c>
    </row>
    <row r="1229" spans="1:3" ht="12.75" x14ac:dyDescent="0.25">
      <c r="A1229" s="5" t="s">
        <v>12</v>
      </c>
      <c r="B1229" s="5" t="s">
        <v>747</v>
      </c>
      <c r="C1229" s="6">
        <v>1926.27</v>
      </c>
    </row>
    <row r="1230" spans="1:3" x14ac:dyDescent="0.25">
      <c r="B1230" s="11" t="s">
        <v>12</v>
      </c>
      <c r="C1230" s="15">
        <f>SUM(C1219:C1229)</f>
        <v>110780.42</v>
      </c>
    </row>
    <row r="1231" spans="1:3" ht="12.75" x14ac:dyDescent="0.25">
      <c r="A1231" s="5" t="s">
        <v>20</v>
      </c>
      <c r="B1231" s="5" t="s">
        <v>748</v>
      </c>
      <c r="C1231" s="6">
        <v>1800</v>
      </c>
    </row>
    <row r="1232" spans="1:3" ht="12.75" x14ac:dyDescent="0.25">
      <c r="A1232" s="5" t="s">
        <v>20</v>
      </c>
      <c r="B1232" s="5" t="s">
        <v>749</v>
      </c>
      <c r="C1232" s="6">
        <v>27529.06</v>
      </c>
    </row>
    <row r="1233" spans="1:3" ht="12.75" x14ac:dyDescent="0.25">
      <c r="A1233" s="5" t="s">
        <v>20</v>
      </c>
      <c r="B1233" s="5" t="s">
        <v>750</v>
      </c>
      <c r="C1233" s="6">
        <v>3500</v>
      </c>
    </row>
    <row r="1234" spans="1:3" ht="12.75" x14ac:dyDescent="0.25">
      <c r="A1234" s="5" t="s">
        <v>20</v>
      </c>
      <c r="B1234" s="5" t="s">
        <v>751</v>
      </c>
      <c r="C1234" s="6">
        <v>3230.6</v>
      </c>
    </row>
    <row r="1235" spans="1:3" ht="12.75" x14ac:dyDescent="0.25">
      <c r="A1235" s="5" t="s">
        <v>20</v>
      </c>
      <c r="B1235" s="5" t="s">
        <v>752</v>
      </c>
      <c r="C1235" s="6">
        <v>3230.6</v>
      </c>
    </row>
    <row r="1236" spans="1:3" ht="12.75" x14ac:dyDescent="0.25">
      <c r="A1236" s="5" t="s">
        <v>20</v>
      </c>
      <c r="B1236" s="5" t="s">
        <v>753</v>
      </c>
      <c r="C1236" s="6">
        <v>3230.6</v>
      </c>
    </row>
    <row r="1237" spans="1:3" ht="12.75" x14ac:dyDescent="0.25">
      <c r="A1237" s="5" t="s">
        <v>20</v>
      </c>
      <c r="B1237" s="5" t="s">
        <v>754</v>
      </c>
      <c r="C1237" s="6">
        <v>3230.6</v>
      </c>
    </row>
    <row r="1238" spans="1:3" ht="12.75" x14ac:dyDescent="0.25">
      <c r="A1238" s="5" t="s">
        <v>20</v>
      </c>
      <c r="B1238" s="5" t="s">
        <v>755</v>
      </c>
      <c r="C1238" s="6">
        <v>3230.6</v>
      </c>
    </row>
    <row r="1239" spans="1:3" ht="12.75" x14ac:dyDescent="0.25">
      <c r="A1239" s="5" t="s">
        <v>20</v>
      </c>
      <c r="B1239" s="5" t="s">
        <v>756</v>
      </c>
      <c r="C1239" s="6">
        <v>3630.8</v>
      </c>
    </row>
    <row r="1240" spans="1:3" ht="12.75" x14ac:dyDescent="0.25">
      <c r="A1240" s="5" t="s">
        <v>20</v>
      </c>
      <c r="B1240" s="5" t="s">
        <v>757</v>
      </c>
      <c r="C1240" s="6">
        <v>3630.8</v>
      </c>
    </row>
    <row r="1241" spans="1:3" ht="12.75" x14ac:dyDescent="0.25">
      <c r="A1241" s="5" t="s">
        <v>20</v>
      </c>
      <c r="B1241" s="5" t="s">
        <v>758</v>
      </c>
      <c r="C1241" s="6">
        <v>3630.8</v>
      </c>
    </row>
    <row r="1242" spans="1:3" ht="12.75" x14ac:dyDescent="0.25">
      <c r="A1242" s="5" t="s">
        <v>20</v>
      </c>
      <c r="B1242" s="5" t="s">
        <v>759</v>
      </c>
      <c r="C1242" s="6">
        <v>3630.8</v>
      </c>
    </row>
    <row r="1243" spans="1:3" ht="12.75" x14ac:dyDescent="0.25">
      <c r="A1243" s="5" t="s">
        <v>20</v>
      </c>
      <c r="B1243" s="5" t="s">
        <v>760</v>
      </c>
      <c r="C1243" s="6">
        <v>3630.8</v>
      </c>
    </row>
    <row r="1244" spans="1:3" ht="12.75" x14ac:dyDescent="0.25">
      <c r="A1244" s="5" t="s">
        <v>20</v>
      </c>
      <c r="B1244" s="5" t="s">
        <v>761</v>
      </c>
      <c r="C1244" s="6">
        <v>3230.6</v>
      </c>
    </row>
    <row r="1245" spans="1:3" ht="12.75" x14ac:dyDescent="0.25">
      <c r="A1245" s="5" t="s">
        <v>20</v>
      </c>
      <c r="B1245" s="5" t="s">
        <v>762</v>
      </c>
      <c r="C1245" s="6">
        <v>3230.6</v>
      </c>
    </row>
    <row r="1246" spans="1:3" ht="12.75" x14ac:dyDescent="0.25">
      <c r="A1246" s="5" t="s">
        <v>20</v>
      </c>
      <c r="B1246" s="5" t="s">
        <v>763</v>
      </c>
      <c r="C1246" s="6">
        <v>636.84</v>
      </c>
    </row>
    <row r="1247" spans="1:3" ht="12.75" x14ac:dyDescent="0.25">
      <c r="A1247" s="5" t="s">
        <v>20</v>
      </c>
      <c r="B1247" s="5" t="s">
        <v>764</v>
      </c>
      <c r="C1247" s="6">
        <v>1725.2</v>
      </c>
    </row>
    <row r="1248" spans="1:3" ht="12.75" x14ac:dyDescent="0.25">
      <c r="A1248" s="5" t="s">
        <v>20</v>
      </c>
      <c r="B1248" s="5" t="s">
        <v>765</v>
      </c>
      <c r="C1248" s="6">
        <v>1230</v>
      </c>
    </row>
    <row r="1249" spans="1:3" ht="12.75" x14ac:dyDescent="0.25">
      <c r="A1249" s="5" t="s">
        <v>20</v>
      </c>
      <c r="B1249" s="5" t="s">
        <v>766</v>
      </c>
      <c r="C1249" s="6">
        <v>1663.19</v>
      </c>
    </row>
    <row r="1250" spans="1:3" ht="12.75" x14ac:dyDescent="0.25">
      <c r="A1250" s="5" t="s">
        <v>20</v>
      </c>
      <c r="B1250" s="5" t="s">
        <v>13</v>
      </c>
      <c r="C1250" s="6">
        <v>16153</v>
      </c>
    </row>
    <row r="1251" spans="1:3" ht="12.75" x14ac:dyDescent="0.25">
      <c r="A1251" s="5" t="s">
        <v>20</v>
      </c>
      <c r="B1251" s="5" t="s">
        <v>13</v>
      </c>
      <c r="C1251" s="6">
        <v>18996.16</v>
      </c>
    </row>
    <row r="1252" spans="1:3" x14ac:dyDescent="0.25">
      <c r="B1252" s="11" t="s">
        <v>23</v>
      </c>
      <c r="C1252" s="15">
        <f>SUM(C1231:C1251)</f>
        <v>114001.65000000001</v>
      </c>
    </row>
    <row r="1253" spans="1:3" ht="12.75" x14ac:dyDescent="0.25">
      <c r="A1253" s="5" t="s">
        <v>24</v>
      </c>
      <c r="B1253" s="5" t="s">
        <v>745</v>
      </c>
      <c r="C1253" s="6">
        <v>16240</v>
      </c>
    </row>
    <row r="1254" spans="1:3" ht="12.75" x14ac:dyDescent="0.25">
      <c r="A1254" s="5" t="s">
        <v>24</v>
      </c>
      <c r="B1254" s="5" t="s">
        <v>767</v>
      </c>
      <c r="C1254" s="6">
        <v>1200</v>
      </c>
    </row>
    <row r="1255" spans="1:3" x14ac:dyDescent="0.25">
      <c r="B1255" s="11" t="s">
        <v>24</v>
      </c>
      <c r="C1255" s="15">
        <f>SUM(C1253:C1254)</f>
        <v>17440</v>
      </c>
    </row>
    <row r="1256" spans="1:3" ht="12.75" x14ac:dyDescent="0.25">
      <c r="A1256" s="5" t="s">
        <v>25</v>
      </c>
      <c r="B1256" s="5" t="s">
        <v>768</v>
      </c>
      <c r="C1256" s="6">
        <v>3220</v>
      </c>
    </row>
    <row r="1257" spans="1:3" ht="12.75" x14ac:dyDescent="0.25">
      <c r="A1257" s="5" t="s">
        <v>25</v>
      </c>
      <c r="B1257" s="5" t="s">
        <v>769</v>
      </c>
      <c r="C1257" s="6">
        <v>2450</v>
      </c>
    </row>
    <row r="1258" spans="1:3" ht="12.75" x14ac:dyDescent="0.25">
      <c r="A1258" s="5" t="s">
        <v>25</v>
      </c>
      <c r="B1258" s="5" t="s">
        <v>770</v>
      </c>
      <c r="C1258" s="6">
        <v>3225</v>
      </c>
    </row>
    <row r="1259" spans="1:3" ht="12.75" x14ac:dyDescent="0.25">
      <c r="A1259" s="5" t="s">
        <v>25</v>
      </c>
      <c r="B1259" s="5" t="s">
        <v>771</v>
      </c>
      <c r="C1259" s="6">
        <v>3500</v>
      </c>
    </row>
    <row r="1260" spans="1:3" ht="12.75" x14ac:dyDescent="0.25">
      <c r="A1260" s="5" t="s">
        <v>25</v>
      </c>
      <c r="B1260" s="5" t="s">
        <v>772</v>
      </c>
      <c r="C1260" s="6">
        <v>3284.4</v>
      </c>
    </row>
    <row r="1261" spans="1:3" ht="12.75" x14ac:dyDescent="0.25">
      <c r="A1261" s="5" t="s">
        <v>25</v>
      </c>
      <c r="B1261" s="5" t="s">
        <v>773</v>
      </c>
      <c r="C1261" s="6">
        <v>5492</v>
      </c>
    </row>
    <row r="1262" spans="1:3" ht="12.75" x14ac:dyDescent="0.25">
      <c r="A1262" s="5" t="s">
        <v>25</v>
      </c>
      <c r="B1262" s="5" t="s">
        <v>774</v>
      </c>
      <c r="C1262" s="6">
        <v>3284</v>
      </c>
    </row>
    <row r="1263" spans="1:3" ht="12.75" x14ac:dyDescent="0.25">
      <c r="A1263" s="5" t="s">
        <v>25</v>
      </c>
      <c r="B1263" s="5" t="s">
        <v>775</v>
      </c>
      <c r="C1263" s="6">
        <v>6632.13</v>
      </c>
    </row>
    <row r="1264" spans="1:3" x14ac:dyDescent="0.25">
      <c r="B1264" s="11" t="s">
        <v>25</v>
      </c>
      <c r="C1264" s="15">
        <f>SUM(C1256:C1263)</f>
        <v>31087.530000000002</v>
      </c>
    </row>
    <row r="1265" spans="1:3" ht="12.75" x14ac:dyDescent="0.25">
      <c r="A1265" s="5" t="s">
        <v>33</v>
      </c>
      <c r="B1265" s="5" t="s">
        <v>776</v>
      </c>
      <c r="C1265" s="6">
        <v>2000</v>
      </c>
    </row>
    <row r="1266" spans="1:3" ht="12.75" x14ac:dyDescent="0.25">
      <c r="A1266" s="5" t="s">
        <v>35</v>
      </c>
      <c r="B1266" s="5" t="s">
        <v>777</v>
      </c>
      <c r="C1266" s="6">
        <v>5000</v>
      </c>
    </row>
    <row r="1267" spans="1:3" ht="12.75" x14ac:dyDescent="0.25">
      <c r="A1267" s="5" t="s">
        <v>35</v>
      </c>
      <c r="B1267" s="5" t="s">
        <v>778</v>
      </c>
      <c r="C1267" s="6">
        <v>598</v>
      </c>
    </row>
    <row r="1268" spans="1:3" ht="12.75" x14ac:dyDescent="0.25">
      <c r="A1268" s="5" t="s">
        <v>35</v>
      </c>
      <c r="B1268" s="5" t="s">
        <v>779</v>
      </c>
      <c r="C1268" s="6">
        <v>8014.44</v>
      </c>
    </row>
    <row r="1269" spans="1:3" x14ac:dyDescent="0.25">
      <c r="B1269" s="11" t="s">
        <v>35</v>
      </c>
      <c r="C1269" s="15">
        <f>SUM(C1265:C1268)</f>
        <v>15612.439999999999</v>
      </c>
    </row>
    <row r="1270" spans="1:3" ht="12.75" x14ac:dyDescent="0.25">
      <c r="A1270" s="5" t="s">
        <v>44</v>
      </c>
      <c r="B1270" s="5" t="s">
        <v>780</v>
      </c>
      <c r="C1270" s="6">
        <v>4000</v>
      </c>
    </row>
    <row r="1271" spans="1:3" ht="12.75" x14ac:dyDescent="0.25">
      <c r="A1271" s="5" t="s">
        <v>44</v>
      </c>
      <c r="B1271" s="5" t="s">
        <v>780</v>
      </c>
      <c r="C1271" s="6">
        <v>3000</v>
      </c>
    </row>
    <row r="1272" spans="1:3" ht="12.75" x14ac:dyDescent="0.25">
      <c r="A1272" s="5" t="s">
        <v>44</v>
      </c>
      <c r="B1272" s="5" t="s">
        <v>781</v>
      </c>
      <c r="C1272" s="6">
        <v>2999.99</v>
      </c>
    </row>
    <row r="1273" spans="1:3" ht="12.75" x14ac:dyDescent="0.25">
      <c r="A1273" s="5" t="s">
        <v>44</v>
      </c>
      <c r="B1273" s="5" t="s">
        <v>782</v>
      </c>
      <c r="C1273" s="6">
        <v>2375</v>
      </c>
    </row>
    <row r="1274" spans="1:3" x14ac:dyDescent="0.25">
      <c r="B1274" s="11" t="s">
        <v>44</v>
      </c>
      <c r="C1274" s="15">
        <f>SUM(C1270:C1273)</f>
        <v>12374.99</v>
      </c>
    </row>
    <row r="1275" spans="1:3" ht="12.75" x14ac:dyDescent="0.25">
      <c r="A1275" s="5" t="s">
        <v>116</v>
      </c>
      <c r="B1275" s="5" t="s">
        <v>783</v>
      </c>
      <c r="C1275" s="6">
        <v>5000</v>
      </c>
    </row>
    <row r="1276" spans="1:3" ht="12.75" x14ac:dyDescent="0.25">
      <c r="A1276" s="5" t="s">
        <v>116</v>
      </c>
      <c r="B1276" s="5" t="s">
        <v>784</v>
      </c>
      <c r="C1276" s="6">
        <v>4000</v>
      </c>
    </row>
    <row r="1277" spans="1:3" ht="12.75" x14ac:dyDescent="0.25">
      <c r="A1277" s="5"/>
      <c r="B1277" s="11" t="s">
        <v>116</v>
      </c>
      <c r="C1277" s="12">
        <f>SUM(C1275:C1276)</f>
        <v>9000</v>
      </c>
    </row>
    <row r="1278" spans="1:3" ht="12.75" x14ac:dyDescent="0.2">
      <c r="A1278" s="8" t="s">
        <v>785</v>
      </c>
      <c r="B1278" s="8" t="s">
        <v>47</v>
      </c>
      <c r="C1278" s="14">
        <f>C1230+C1252+C1255+C1264+C1269+C1274+C1277</f>
        <v>310297.03000000003</v>
      </c>
    </row>
    <row r="1279" spans="1:3" ht="12.75" x14ac:dyDescent="0.25">
      <c r="A1279" s="5" t="s">
        <v>9</v>
      </c>
      <c r="B1279" s="5" t="s">
        <v>786</v>
      </c>
      <c r="C1279" s="6">
        <v>7284.05</v>
      </c>
    </row>
    <row r="1280" spans="1:3" ht="12.75" x14ac:dyDescent="0.25">
      <c r="A1280" s="5" t="s">
        <v>9</v>
      </c>
      <c r="B1280" s="5" t="s">
        <v>786</v>
      </c>
      <c r="C1280" s="6">
        <v>6554</v>
      </c>
    </row>
    <row r="1281" spans="1:3" ht="12.75" x14ac:dyDescent="0.25">
      <c r="A1281" s="5" t="s">
        <v>9</v>
      </c>
      <c r="B1281" s="5" t="s">
        <v>787</v>
      </c>
      <c r="C1281" s="6">
        <v>19764.14</v>
      </c>
    </row>
    <row r="1282" spans="1:3" ht="12.75" x14ac:dyDescent="0.25">
      <c r="A1282" s="5" t="s">
        <v>9</v>
      </c>
      <c r="B1282" s="5" t="s">
        <v>788</v>
      </c>
      <c r="C1282" s="6">
        <v>16253.1</v>
      </c>
    </row>
    <row r="1283" spans="1:3" ht="12.75" x14ac:dyDescent="0.25">
      <c r="A1283" s="1"/>
      <c r="B1283" s="11" t="s">
        <v>9</v>
      </c>
      <c r="C1283" s="15">
        <f>SUM(C1279:C1282)</f>
        <v>49855.29</v>
      </c>
    </row>
    <row r="1284" spans="1:3" ht="12.75" x14ac:dyDescent="0.25">
      <c r="A1284" s="5" t="s">
        <v>12</v>
      </c>
      <c r="B1284" s="5" t="s">
        <v>786</v>
      </c>
      <c r="C1284" s="6">
        <v>24129</v>
      </c>
    </row>
    <row r="1285" spans="1:3" ht="12.75" x14ac:dyDescent="0.25">
      <c r="A1285" s="5" t="s">
        <v>12</v>
      </c>
      <c r="B1285" s="5" t="s">
        <v>789</v>
      </c>
      <c r="C1285" s="6">
        <v>19698.240000000002</v>
      </c>
    </row>
    <row r="1286" spans="1:3" ht="12.75" x14ac:dyDescent="0.25">
      <c r="A1286" s="5" t="s">
        <v>12</v>
      </c>
      <c r="B1286" s="5" t="s">
        <v>790</v>
      </c>
      <c r="C1286" s="6">
        <v>14484</v>
      </c>
    </row>
    <row r="1287" spans="1:3" ht="12.75" x14ac:dyDescent="0.25">
      <c r="A1287" s="5" t="s">
        <v>12</v>
      </c>
      <c r="B1287" s="5" t="s">
        <v>791</v>
      </c>
      <c r="C1287" s="6">
        <v>28968</v>
      </c>
    </row>
    <row r="1288" spans="1:3" ht="12.75" x14ac:dyDescent="0.25">
      <c r="A1288" s="5" t="s">
        <v>12</v>
      </c>
      <c r="B1288" s="5" t="s">
        <v>792</v>
      </c>
      <c r="C1288" s="6">
        <v>12499.14</v>
      </c>
    </row>
    <row r="1289" spans="1:3" ht="12.75" x14ac:dyDescent="0.25">
      <c r="A1289" s="5" t="s">
        <v>12</v>
      </c>
      <c r="B1289" s="5" t="s">
        <v>793</v>
      </c>
      <c r="C1289" s="6">
        <v>7242</v>
      </c>
    </row>
    <row r="1290" spans="1:3" ht="12.75" x14ac:dyDescent="0.25">
      <c r="A1290" s="5" t="s">
        <v>12</v>
      </c>
      <c r="B1290" s="5" t="s">
        <v>794</v>
      </c>
      <c r="C1290" s="6">
        <v>7242</v>
      </c>
    </row>
    <row r="1291" spans="1:3" ht="12.75" x14ac:dyDescent="0.25">
      <c r="A1291" s="5" t="s">
        <v>12</v>
      </c>
      <c r="B1291" s="5" t="s">
        <v>788</v>
      </c>
      <c r="C1291" s="6">
        <v>12672.41</v>
      </c>
    </row>
    <row r="1292" spans="1:3" ht="12.75" x14ac:dyDescent="0.25">
      <c r="A1292" s="5" t="s">
        <v>12</v>
      </c>
      <c r="B1292" s="5" t="s">
        <v>795</v>
      </c>
      <c r="C1292" s="6">
        <v>14155.16</v>
      </c>
    </row>
    <row r="1293" spans="1:3" ht="12.75" x14ac:dyDescent="0.25">
      <c r="A1293" s="5" t="s">
        <v>12</v>
      </c>
      <c r="B1293" s="5" t="s">
        <v>796</v>
      </c>
      <c r="C1293" s="6">
        <v>11587.6</v>
      </c>
    </row>
    <row r="1294" spans="1:3" ht="12.75" x14ac:dyDescent="0.25">
      <c r="A1294" s="5" t="s">
        <v>12</v>
      </c>
      <c r="B1294" s="5" t="s">
        <v>796</v>
      </c>
      <c r="C1294" s="6">
        <v>2400</v>
      </c>
    </row>
    <row r="1295" spans="1:3" ht="12.75" x14ac:dyDescent="0.25">
      <c r="A1295" s="1"/>
      <c r="B1295" s="11" t="s">
        <v>12</v>
      </c>
      <c r="C1295" s="15">
        <f>SUM(C1284:C1294)</f>
        <v>155077.55000000002</v>
      </c>
    </row>
    <row r="1296" spans="1:3" ht="12.75" x14ac:dyDescent="0.25">
      <c r="A1296" s="5" t="s">
        <v>20</v>
      </c>
      <c r="B1296" s="5" t="s">
        <v>797</v>
      </c>
      <c r="C1296" s="6">
        <v>4453.5</v>
      </c>
    </row>
    <row r="1297" spans="1:3" ht="12.75" x14ac:dyDescent="0.25">
      <c r="A1297" s="1"/>
      <c r="B1297" s="11" t="s">
        <v>23</v>
      </c>
      <c r="C1297" s="12">
        <v>4453.5</v>
      </c>
    </row>
    <row r="1298" spans="1:3" ht="12.75" x14ac:dyDescent="0.25">
      <c r="A1298" s="5" t="s">
        <v>25</v>
      </c>
      <c r="B1298" s="5" t="s">
        <v>798</v>
      </c>
      <c r="C1298" s="6">
        <v>17000</v>
      </c>
    </row>
    <row r="1299" spans="1:3" x14ac:dyDescent="0.25">
      <c r="B1299" s="11" t="s">
        <v>25</v>
      </c>
      <c r="C1299" s="12">
        <v>17000</v>
      </c>
    </row>
    <row r="1300" spans="1:3" ht="12.75" x14ac:dyDescent="0.25">
      <c r="A1300" s="5" t="s">
        <v>27</v>
      </c>
      <c r="B1300" s="5" t="s">
        <v>799</v>
      </c>
      <c r="C1300" s="6">
        <v>11460.8</v>
      </c>
    </row>
    <row r="1301" spans="1:3" ht="12.75" x14ac:dyDescent="0.25">
      <c r="A1301" s="5" t="s">
        <v>27</v>
      </c>
      <c r="B1301" s="5" t="s">
        <v>800</v>
      </c>
      <c r="C1301" s="6">
        <v>6313.34</v>
      </c>
    </row>
    <row r="1302" spans="1:3" ht="12.75" x14ac:dyDescent="0.25">
      <c r="A1302" s="1"/>
      <c r="B1302" s="11" t="s">
        <v>27</v>
      </c>
      <c r="C1302" s="15">
        <f>SUM(C1300:C1301)</f>
        <v>17774.14</v>
      </c>
    </row>
    <row r="1303" spans="1:3" ht="12.75" x14ac:dyDescent="0.25">
      <c r="A1303" s="5" t="s">
        <v>35</v>
      </c>
      <c r="B1303" s="5" t="s">
        <v>801</v>
      </c>
      <c r="C1303" s="6">
        <v>20295.36</v>
      </c>
    </row>
    <row r="1304" spans="1:3" ht="12.75" x14ac:dyDescent="0.25">
      <c r="A1304" s="5" t="s">
        <v>35</v>
      </c>
      <c r="B1304" s="5" t="s">
        <v>802</v>
      </c>
      <c r="C1304" s="6">
        <v>899.16</v>
      </c>
    </row>
    <row r="1305" spans="1:3" ht="12.75" x14ac:dyDescent="0.25">
      <c r="A1305" s="5" t="s">
        <v>35</v>
      </c>
      <c r="B1305" s="5" t="s">
        <v>801</v>
      </c>
      <c r="C1305" s="6">
        <v>45216.800000000003</v>
      </c>
    </row>
    <row r="1306" spans="1:3" ht="12.75" x14ac:dyDescent="0.25">
      <c r="A1306" s="5" t="s">
        <v>35</v>
      </c>
      <c r="B1306" s="5" t="s">
        <v>803</v>
      </c>
      <c r="C1306" s="6">
        <v>8584</v>
      </c>
    </row>
    <row r="1307" spans="1:3" ht="12.75" x14ac:dyDescent="0.25">
      <c r="A1307" s="5"/>
      <c r="B1307" s="11" t="s">
        <v>35</v>
      </c>
      <c r="C1307" s="12">
        <f>SUM(C1303:C1306)</f>
        <v>74995.320000000007</v>
      </c>
    </row>
    <row r="1308" spans="1:3" ht="12.75" x14ac:dyDescent="0.2">
      <c r="A1308" s="8" t="s">
        <v>804</v>
      </c>
      <c r="B1308" s="8" t="s">
        <v>47</v>
      </c>
      <c r="C1308" s="14">
        <f>C1283+C1295+C1297+C1299+C1302+C1307</f>
        <v>319155.80000000005</v>
      </c>
    </row>
    <row r="1309" spans="1:3" ht="21.75" customHeight="1" x14ac:dyDescent="0.25">
      <c r="A1309" s="9" t="s">
        <v>805</v>
      </c>
      <c r="B1309" s="10" t="s">
        <v>47</v>
      </c>
      <c r="C1309" s="17">
        <f>C74+C114+C132+C194+C219+C225+C249+C303+C346+C385+C401+C443+C500+C578+C607+C630+C646+C682+C740+C793+C806+C843+C847+C857+C883+C917+C949+C1005+C1045+C1050+C1081+C1100+C1124+C1134+C1171+C1188+C1218+C1278+C1308</f>
        <v>11391963.65</v>
      </c>
    </row>
    <row r="1310" spans="1:3" ht="12.75" x14ac:dyDescent="0.25">
      <c r="A1310" s="1"/>
      <c r="B1310" s="11"/>
      <c r="C1310" s="18"/>
    </row>
    <row r="1311" spans="1:3" ht="102" customHeight="1" x14ac:dyDescent="0.25">
      <c r="A1311" s="23" t="s">
        <v>806</v>
      </c>
      <c r="B1311" s="23"/>
      <c r="C1311" s="23"/>
    </row>
    <row r="1312" spans="1:3" ht="12.75" x14ac:dyDescent="0.25">
      <c r="A1312" s="1"/>
      <c r="B1312" s="11"/>
      <c r="C1312" s="18"/>
    </row>
    <row r="1313" spans="1:3" ht="12.75" hidden="1" x14ac:dyDescent="0.25">
      <c r="A1313" s="1"/>
      <c r="B1313" s="1"/>
      <c r="C1313" s="18"/>
    </row>
    <row r="1314" spans="1:3" ht="12.75" hidden="1" x14ac:dyDescent="0.25">
      <c r="A1314" s="1"/>
      <c r="B1314" s="1"/>
      <c r="C1314" s="18"/>
    </row>
    <row r="1315" spans="1:3" ht="12.75" hidden="1" x14ac:dyDescent="0.25">
      <c r="A1315" s="1"/>
      <c r="B1315" s="1"/>
      <c r="C1315" s="18"/>
    </row>
    <row r="1316" spans="1:3" ht="12.75" hidden="1" x14ac:dyDescent="0.25">
      <c r="A1316" s="1"/>
      <c r="B1316" s="1"/>
      <c r="C1316" s="18"/>
    </row>
    <row r="1317" spans="1:3" ht="12.75" hidden="1" x14ac:dyDescent="0.25">
      <c r="A1317" s="1"/>
      <c r="B1317" s="1"/>
      <c r="C1317" s="18"/>
    </row>
    <row r="1318" spans="1:3" ht="12.75" hidden="1" x14ac:dyDescent="0.25">
      <c r="A1318" s="1"/>
      <c r="B1318" s="1"/>
      <c r="C1318" s="18"/>
    </row>
    <row r="1319" spans="1:3" ht="12.75" hidden="1" x14ac:dyDescent="0.25">
      <c r="A1319" s="1"/>
      <c r="B1319" s="1"/>
      <c r="C1319" s="18"/>
    </row>
    <row r="1320" spans="1:3" ht="12.75" hidden="1" x14ac:dyDescent="0.25">
      <c r="A1320" s="1"/>
      <c r="B1320" s="1"/>
      <c r="C1320" s="18"/>
    </row>
    <row r="1321" spans="1:3" ht="12.75" hidden="1" x14ac:dyDescent="0.25">
      <c r="A1321" s="1"/>
      <c r="B1321" s="1"/>
      <c r="C1321" s="18"/>
    </row>
    <row r="1322" spans="1:3" ht="12.75" hidden="1" x14ac:dyDescent="0.25">
      <c r="A1322" s="1"/>
      <c r="B1322" s="1"/>
      <c r="C1322" s="18"/>
    </row>
    <row r="1323" spans="1:3" ht="12.75" hidden="1" x14ac:dyDescent="0.25">
      <c r="A1323" s="1"/>
      <c r="B1323" s="1"/>
      <c r="C1323" s="18"/>
    </row>
    <row r="1324" spans="1:3" ht="12.75" hidden="1" x14ac:dyDescent="0.25">
      <c r="A1324" s="1"/>
      <c r="B1324" s="1"/>
      <c r="C1324" s="18"/>
    </row>
    <row r="1325" spans="1:3" ht="12.75" hidden="1" x14ac:dyDescent="0.25">
      <c r="A1325" s="1"/>
      <c r="B1325" s="1"/>
      <c r="C1325" s="18"/>
    </row>
    <row r="1326" spans="1:3" ht="12.75" hidden="1" x14ac:dyDescent="0.25">
      <c r="A1326" s="1"/>
      <c r="B1326" s="1"/>
      <c r="C1326" s="18"/>
    </row>
    <row r="1327" spans="1:3" ht="12.75" hidden="1" x14ac:dyDescent="0.25">
      <c r="A1327" s="1"/>
      <c r="B1327" s="1"/>
      <c r="C1327" s="18"/>
    </row>
    <row r="1328" spans="1:3" ht="12.75" hidden="1" x14ac:dyDescent="0.25">
      <c r="A1328" s="1"/>
      <c r="B1328" s="1"/>
      <c r="C1328" s="18"/>
    </row>
    <row r="1329" spans="1:3" ht="12.75" hidden="1" x14ac:dyDescent="0.25">
      <c r="A1329" s="1"/>
      <c r="B1329" s="1"/>
      <c r="C1329" s="18"/>
    </row>
    <row r="1330" spans="1:3" ht="12.75" hidden="1" x14ac:dyDescent="0.25">
      <c r="A1330" s="1"/>
      <c r="B1330" s="1"/>
      <c r="C1330" s="18"/>
    </row>
    <row r="1331" spans="1:3" ht="12.75" hidden="1" x14ac:dyDescent="0.25">
      <c r="A1331" s="1"/>
      <c r="B1331" s="1"/>
      <c r="C1331" s="18"/>
    </row>
    <row r="1332" spans="1:3" ht="12.75" hidden="1" x14ac:dyDescent="0.25">
      <c r="A1332" s="1"/>
      <c r="B1332" s="1"/>
      <c r="C1332" s="18"/>
    </row>
    <row r="1333" spans="1:3" ht="12.75" hidden="1" x14ac:dyDescent="0.25">
      <c r="A1333" s="1"/>
      <c r="B1333" s="1"/>
      <c r="C1333" s="18"/>
    </row>
    <row r="1334" spans="1:3" ht="12.75" hidden="1" x14ac:dyDescent="0.25">
      <c r="A1334" s="1"/>
      <c r="B1334" s="1"/>
      <c r="C1334" s="18"/>
    </row>
    <row r="1335" spans="1:3" ht="12.75" hidden="1" x14ac:dyDescent="0.25">
      <c r="A1335" s="1"/>
      <c r="B1335" s="1"/>
      <c r="C1335" s="18"/>
    </row>
    <row r="1336" spans="1:3" ht="12.75" hidden="1" x14ac:dyDescent="0.25">
      <c r="A1336" s="1"/>
      <c r="B1336" s="1"/>
      <c r="C1336" s="18"/>
    </row>
    <row r="1337" spans="1:3" ht="12.75" hidden="1" x14ac:dyDescent="0.25">
      <c r="A1337" s="1"/>
      <c r="B1337" s="1"/>
      <c r="C1337" s="18"/>
    </row>
    <row r="1338" spans="1:3" ht="12.75" hidden="1" x14ac:dyDescent="0.25">
      <c r="A1338" s="1"/>
      <c r="B1338" s="1"/>
      <c r="C1338" s="18"/>
    </row>
    <row r="1339" spans="1:3" ht="12.75" hidden="1" x14ac:dyDescent="0.25">
      <c r="A1339" s="1"/>
      <c r="B1339" s="1"/>
      <c r="C1339" s="18"/>
    </row>
    <row r="1340" spans="1:3" ht="12.75" hidden="1" x14ac:dyDescent="0.25">
      <c r="A1340" s="1"/>
      <c r="B1340" s="1"/>
      <c r="C1340" s="18"/>
    </row>
    <row r="1341" spans="1:3" ht="12.75" hidden="1" x14ac:dyDescent="0.25">
      <c r="A1341" s="1"/>
      <c r="B1341" s="1"/>
      <c r="C1341" s="18"/>
    </row>
    <row r="1342" spans="1:3" ht="12.75" hidden="1" x14ac:dyDescent="0.25">
      <c r="A1342" s="1"/>
      <c r="B1342" s="1"/>
      <c r="C1342" s="18"/>
    </row>
    <row r="1343" spans="1:3" ht="12.75" hidden="1" x14ac:dyDescent="0.25">
      <c r="A1343" s="1"/>
      <c r="B1343" s="1"/>
      <c r="C1343" s="18"/>
    </row>
    <row r="1344" spans="1:3" ht="12.75" hidden="1" x14ac:dyDescent="0.25">
      <c r="A1344" s="1"/>
      <c r="B1344" s="1"/>
      <c r="C1344" s="18"/>
    </row>
    <row r="1345" spans="1:3" ht="12.75" hidden="1" x14ac:dyDescent="0.25">
      <c r="A1345" s="1"/>
      <c r="B1345" s="1"/>
      <c r="C1345" s="18"/>
    </row>
    <row r="1346" spans="1:3" ht="12.75" hidden="1" x14ac:dyDescent="0.25">
      <c r="A1346" s="1"/>
      <c r="B1346" s="1"/>
      <c r="C1346" s="18"/>
    </row>
    <row r="1347" spans="1:3" ht="12.75" hidden="1" x14ac:dyDescent="0.25">
      <c r="A1347" s="1"/>
      <c r="B1347" s="1"/>
      <c r="C1347" s="18"/>
    </row>
    <row r="1348" spans="1:3" ht="12.75" hidden="1" x14ac:dyDescent="0.25">
      <c r="A1348" s="1"/>
      <c r="B1348" s="1"/>
      <c r="C1348" s="18"/>
    </row>
    <row r="1349" spans="1:3" ht="12.75" hidden="1" x14ac:dyDescent="0.25">
      <c r="A1349" s="1"/>
      <c r="B1349" s="1"/>
      <c r="C1349" s="18"/>
    </row>
    <row r="1350" spans="1:3" ht="12.75" hidden="1" x14ac:dyDescent="0.25">
      <c r="A1350" s="1"/>
      <c r="B1350" s="1"/>
      <c r="C1350" s="18"/>
    </row>
    <row r="1351" spans="1:3" ht="12.75" hidden="1" x14ac:dyDescent="0.25">
      <c r="A1351" s="1"/>
      <c r="B1351" s="1"/>
      <c r="C1351" s="18"/>
    </row>
    <row r="1352" spans="1:3" ht="12.75" hidden="1" x14ac:dyDescent="0.25">
      <c r="A1352" s="1"/>
      <c r="B1352" s="1"/>
      <c r="C1352" s="18"/>
    </row>
    <row r="1353" spans="1:3" ht="12.75" hidden="1" x14ac:dyDescent="0.25">
      <c r="A1353" s="1"/>
      <c r="B1353" s="1"/>
      <c r="C1353" s="18"/>
    </row>
    <row r="1354" spans="1:3" ht="12.75" hidden="1" x14ac:dyDescent="0.25">
      <c r="A1354" s="1"/>
      <c r="B1354" s="1"/>
      <c r="C1354" s="18"/>
    </row>
    <row r="1355" spans="1:3" ht="12.75" hidden="1" x14ac:dyDescent="0.25">
      <c r="A1355" s="1"/>
      <c r="B1355" s="1"/>
      <c r="C1355" s="18"/>
    </row>
    <row r="1356" spans="1:3" ht="12.75" hidden="1" x14ac:dyDescent="0.25">
      <c r="A1356" s="1"/>
      <c r="B1356" s="1"/>
      <c r="C1356" s="18"/>
    </row>
    <row r="1357" spans="1:3" ht="12.75" hidden="1" x14ac:dyDescent="0.25">
      <c r="A1357" s="1"/>
      <c r="B1357" s="1"/>
      <c r="C1357" s="18"/>
    </row>
    <row r="1358" spans="1:3" ht="12.75" hidden="1" x14ac:dyDescent="0.25">
      <c r="A1358" s="1"/>
      <c r="B1358" s="1"/>
      <c r="C1358" s="18"/>
    </row>
    <row r="1359" spans="1:3" ht="12.75" hidden="1" x14ac:dyDescent="0.25">
      <c r="A1359" s="1"/>
      <c r="B1359" s="1"/>
      <c r="C1359" s="18"/>
    </row>
    <row r="1360" spans="1:3" ht="12.75" hidden="1" x14ac:dyDescent="0.25">
      <c r="A1360" s="1"/>
      <c r="B1360" s="1"/>
      <c r="C1360" s="18"/>
    </row>
    <row r="1361" spans="1:3" ht="12.75" hidden="1" x14ac:dyDescent="0.25">
      <c r="A1361" s="1"/>
      <c r="B1361" s="1"/>
      <c r="C1361" s="18"/>
    </row>
    <row r="1362" spans="1:3" ht="12.75" hidden="1" x14ac:dyDescent="0.25">
      <c r="A1362" s="1"/>
      <c r="B1362" s="1"/>
      <c r="C1362" s="18"/>
    </row>
    <row r="1363" spans="1:3" ht="12.75" hidden="1" x14ac:dyDescent="0.25">
      <c r="A1363" s="1"/>
      <c r="B1363" s="1"/>
      <c r="C1363" s="18"/>
    </row>
    <row r="1364" spans="1:3" ht="12.75" hidden="1" x14ac:dyDescent="0.25">
      <c r="A1364" s="1"/>
      <c r="B1364" s="1"/>
      <c r="C1364" s="18"/>
    </row>
    <row r="1365" spans="1:3" ht="12.75" hidden="1" x14ac:dyDescent="0.25">
      <c r="A1365" s="1"/>
      <c r="B1365" s="1"/>
      <c r="C1365" s="18"/>
    </row>
    <row r="1366" spans="1:3" ht="12.75" hidden="1" x14ac:dyDescent="0.25">
      <c r="A1366" s="1"/>
      <c r="B1366" s="1"/>
      <c r="C1366" s="18"/>
    </row>
    <row r="1367" spans="1:3" ht="12.75" hidden="1" x14ac:dyDescent="0.25">
      <c r="A1367" s="1"/>
      <c r="B1367" s="1"/>
      <c r="C1367" s="18"/>
    </row>
    <row r="1368" spans="1:3" ht="12.75" hidden="1" x14ac:dyDescent="0.25">
      <c r="A1368" s="1"/>
      <c r="B1368" s="1"/>
      <c r="C1368" s="18"/>
    </row>
    <row r="1369" spans="1:3" ht="12.75" hidden="1" x14ac:dyDescent="0.25">
      <c r="A1369" s="1"/>
      <c r="B1369" s="1"/>
      <c r="C1369" s="18"/>
    </row>
    <row r="1370" spans="1:3" ht="12.75" hidden="1" x14ac:dyDescent="0.25">
      <c r="A1370" s="1"/>
      <c r="B1370" s="1"/>
      <c r="C1370" s="18"/>
    </row>
    <row r="1371" spans="1:3" ht="12.75" hidden="1" x14ac:dyDescent="0.25">
      <c r="A1371" s="1"/>
      <c r="B1371" s="1"/>
      <c r="C1371" s="18"/>
    </row>
    <row r="1372" spans="1:3" ht="12.75" hidden="1" x14ac:dyDescent="0.25">
      <c r="A1372" s="1"/>
      <c r="B1372" s="1"/>
      <c r="C1372" s="18"/>
    </row>
    <row r="1373" spans="1:3" ht="12.75" hidden="1" x14ac:dyDescent="0.25">
      <c r="A1373" s="1"/>
      <c r="B1373" s="1"/>
      <c r="C1373" s="18"/>
    </row>
    <row r="1374" spans="1:3" ht="12.75" hidden="1" x14ac:dyDescent="0.25">
      <c r="A1374" s="1"/>
      <c r="B1374" s="1"/>
      <c r="C1374" s="18"/>
    </row>
    <row r="1375" spans="1:3" ht="12.75" hidden="1" x14ac:dyDescent="0.25">
      <c r="A1375" s="1"/>
      <c r="B1375" s="1"/>
      <c r="C1375" s="18"/>
    </row>
    <row r="1376" spans="1:3" ht="12.75" hidden="1" x14ac:dyDescent="0.25">
      <c r="A1376" s="1"/>
      <c r="B1376" s="1"/>
      <c r="C1376" s="18"/>
    </row>
    <row r="1377" spans="1:3" ht="12.75" hidden="1" x14ac:dyDescent="0.25">
      <c r="A1377" s="1"/>
      <c r="B1377" s="1"/>
      <c r="C1377" s="18"/>
    </row>
    <row r="1378" spans="1:3" ht="12.75" hidden="1" x14ac:dyDescent="0.25">
      <c r="A1378" s="1"/>
      <c r="B1378" s="1"/>
      <c r="C1378" s="18"/>
    </row>
    <row r="1379" spans="1:3" ht="12.75" hidden="1" x14ac:dyDescent="0.25">
      <c r="A1379" s="1"/>
      <c r="B1379" s="1"/>
      <c r="C1379" s="18"/>
    </row>
    <row r="1380" spans="1:3" ht="12.75" hidden="1" x14ac:dyDescent="0.25">
      <c r="A1380" s="1"/>
      <c r="B1380" s="1"/>
      <c r="C1380" s="18"/>
    </row>
    <row r="1381" spans="1:3" ht="12.75" hidden="1" x14ac:dyDescent="0.25">
      <c r="A1381" s="1"/>
      <c r="B1381" s="1"/>
      <c r="C1381" s="18"/>
    </row>
    <row r="1382" spans="1:3" ht="12.75" hidden="1" x14ac:dyDescent="0.25">
      <c r="A1382" s="1"/>
      <c r="B1382" s="1"/>
      <c r="C1382" s="18"/>
    </row>
    <row r="1383" spans="1:3" ht="12.75" hidden="1" x14ac:dyDescent="0.25">
      <c r="A1383" s="1"/>
      <c r="B1383" s="1"/>
      <c r="C1383" s="18"/>
    </row>
    <row r="1384" spans="1:3" ht="12.75" hidden="1" x14ac:dyDescent="0.25">
      <c r="A1384" s="1"/>
      <c r="B1384" s="1"/>
      <c r="C1384" s="18"/>
    </row>
    <row r="1385" spans="1:3" ht="12.75" hidden="1" x14ac:dyDescent="0.25">
      <c r="A1385" s="1"/>
      <c r="B1385" s="1"/>
      <c r="C1385" s="18"/>
    </row>
    <row r="1386" spans="1:3" ht="12.75" hidden="1" x14ac:dyDescent="0.25">
      <c r="A1386" s="1"/>
      <c r="B1386" s="1"/>
      <c r="C1386" s="18"/>
    </row>
    <row r="1387" spans="1:3" ht="12.75" hidden="1" x14ac:dyDescent="0.25">
      <c r="A1387" s="1"/>
      <c r="B1387" s="1"/>
      <c r="C1387" s="18"/>
    </row>
    <row r="1388" spans="1:3" ht="12.75" hidden="1" x14ac:dyDescent="0.25">
      <c r="A1388" s="1"/>
      <c r="B1388" s="1"/>
      <c r="C1388" s="18"/>
    </row>
    <row r="1389" spans="1:3" ht="12.75" hidden="1" x14ac:dyDescent="0.25">
      <c r="A1389" s="1"/>
      <c r="B1389" s="1"/>
      <c r="C1389" s="18"/>
    </row>
    <row r="1390" spans="1:3" ht="12.75" hidden="1" x14ac:dyDescent="0.25">
      <c r="A1390" s="1"/>
      <c r="B1390" s="1"/>
      <c r="C1390" s="18"/>
    </row>
    <row r="1391" spans="1:3" ht="12.75" hidden="1" x14ac:dyDescent="0.25">
      <c r="A1391" s="1"/>
      <c r="B1391" s="1"/>
      <c r="C1391" s="18"/>
    </row>
    <row r="1392" spans="1:3" ht="12.75" hidden="1" x14ac:dyDescent="0.25">
      <c r="A1392" s="1"/>
      <c r="B1392" s="1"/>
      <c r="C1392" s="18"/>
    </row>
    <row r="1393" spans="1:3" ht="12.75" hidden="1" x14ac:dyDescent="0.25">
      <c r="A1393" s="1"/>
      <c r="B1393" s="1"/>
      <c r="C1393" s="18"/>
    </row>
    <row r="1394" spans="1:3" ht="12.75" hidden="1" x14ac:dyDescent="0.25">
      <c r="A1394" s="1"/>
      <c r="B1394" s="1"/>
      <c r="C1394" s="18"/>
    </row>
    <row r="1395" spans="1:3" ht="12.75" hidden="1" x14ac:dyDescent="0.25">
      <c r="A1395" s="1"/>
      <c r="B1395" s="1"/>
      <c r="C1395" s="18"/>
    </row>
    <row r="1396" spans="1:3" ht="12.75" hidden="1" x14ac:dyDescent="0.25">
      <c r="A1396" s="1"/>
      <c r="B1396" s="1"/>
      <c r="C1396" s="18"/>
    </row>
    <row r="1397" spans="1:3" ht="12.75" hidden="1" x14ac:dyDescent="0.25">
      <c r="A1397" s="1"/>
      <c r="B1397" s="1"/>
      <c r="C1397" s="18"/>
    </row>
    <row r="1398" spans="1:3" ht="12.75" hidden="1" x14ac:dyDescent="0.25">
      <c r="A1398" s="1"/>
      <c r="B1398" s="1"/>
      <c r="C1398" s="18"/>
    </row>
    <row r="1399" spans="1:3" ht="12.75" hidden="1" x14ac:dyDescent="0.25">
      <c r="A1399" s="1"/>
      <c r="B1399" s="1"/>
      <c r="C1399" s="18"/>
    </row>
    <row r="1400" spans="1:3" ht="12.75" hidden="1" x14ac:dyDescent="0.25">
      <c r="A1400" s="1"/>
      <c r="B1400" s="1"/>
      <c r="C1400" s="18"/>
    </row>
    <row r="1401" spans="1:3" ht="12.75" hidden="1" x14ac:dyDescent="0.25">
      <c r="A1401" s="1"/>
      <c r="B1401" s="1"/>
      <c r="C1401" s="18"/>
    </row>
    <row r="1402" spans="1:3" ht="12.75" hidden="1" x14ac:dyDescent="0.25">
      <c r="A1402" s="1"/>
      <c r="B1402" s="1"/>
      <c r="C1402" s="18"/>
    </row>
    <row r="1403" spans="1:3" ht="12.75" hidden="1" x14ac:dyDescent="0.25">
      <c r="A1403" s="1"/>
      <c r="B1403" s="1"/>
      <c r="C1403" s="18"/>
    </row>
    <row r="1404" spans="1:3" ht="12.75" hidden="1" x14ac:dyDescent="0.25">
      <c r="A1404" s="1"/>
      <c r="B1404" s="1"/>
      <c r="C1404" s="18"/>
    </row>
    <row r="1405" spans="1:3" ht="12.75" hidden="1" x14ac:dyDescent="0.25">
      <c r="A1405" s="1"/>
      <c r="B1405" s="1"/>
      <c r="C1405" s="18"/>
    </row>
    <row r="1406" spans="1:3" ht="12.75" hidden="1" x14ac:dyDescent="0.25">
      <c r="A1406" s="1"/>
      <c r="B1406" s="1"/>
      <c r="C1406" s="18"/>
    </row>
    <row r="1407" spans="1:3" ht="12.75" hidden="1" x14ac:dyDescent="0.25">
      <c r="A1407" s="1"/>
      <c r="B1407" s="1"/>
      <c r="C1407" s="18"/>
    </row>
    <row r="1408" spans="1:3" ht="12.75" hidden="1" x14ac:dyDescent="0.25">
      <c r="A1408" s="1"/>
      <c r="B1408" s="1"/>
      <c r="C1408" s="18"/>
    </row>
    <row r="1409" spans="1:3" ht="12.75" hidden="1" x14ac:dyDescent="0.25">
      <c r="A1409" s="1"/>
      <c r="B1409" s="1"/>
      <c r="C1409" s="18"/>
    </row>
    <row r="1410" spans="1:3" ht="12.75" hidden="1" x14ac:dyDescent="0.25">
      <c r="A1410" s="1"/>
      <c r="B1410" s="1"/>
      <c r="C1410" s="18"/>
    </row>
    <row r="1411" spans="1:3" ht="12.75" hidden="1" x14ac:dyDescent="0.25">
      <c r="A1411" s="1"/>
      <c r="B1411" s="1"/>
      <c r="C1411" s="18"/>
    </row>
    <row r="1412" spans="1:3" ht="12.75" hidden="1" x14ac:dyDescent="0.25">
      <c r="A1412" s="1"/>
      <c r="B1412" s="1"/>
      <c r="C1412" s="18"/>
    </row>
    <row r="1413" spans="1:3" ht="12.75" hidden="1" x14ac:dyDescent="0.25">
      <c r="A1413" s="1"/>
      <c r="B1413" s="1"/>
      <c r="C1413" s="18"/>
    </row>
    <row r="1414" spans="1:3" ht="12.75" hidden="1" x14ac:dyDescent="0.25">
      <c r="A1414" s="1"/>
      <c r="B1414" s="1"/>
      <c r="C1414" s="18"/>
    </row>
    <row r="1415" spans="1:3" ht="12.75" hidden="1" x14ac:dyDescent="0.25">
      <c r="A1415" s="1"/>
      <c r="B1415" s="1"/>
      <c r="C1415" s="18"/>
    </row>
    <row r="1416" spans="1:3" ht="12.75" hidden="1" x14ac:dyDescent="0.25">
      <c r="A1416" s="1"/>
      <c r="B1416" s="1"/>
      <c r="C1416" s="18"/>
    </row>
    <row r="1417" spans="1:3" ht="12.75" hidden="1" x14ac:dyDescent="0.25">
      <c r="A1417" s="1"/>
      <c r="B1417" s="1"/>
      <c r="C1417" s="18"/>
    </row>
    <row r="1418" spans="1:3" ht="12.75" hidden="1" x14ac:dyDescent="0.25">
      <c r="A1418" s="1"/>
      <c r="B1418" s="1"/>
      <c r="C1418" s="18"/>
    </row>
    <row r="1419" spans="1:3" ht="12.75" hidden="1" x14ac:dyDescent="0.25">
      <c r="A1419" s="1"/>
      <c r="B1419" s="1"/>
      <c r="C1419" s="18"/>
    </row>
    <row r="1420" spans="1:3" ht="12.75" hidden="1" x14ac:dyDescent="0.25">
      <c r="A1420" s="1"/>
      <c r="B1420" s="1"/>
      <c r="C1420" s="18"/>
    </row>
    <row r="1421" spans="1:3" ht="12.75" hidden="1" x14ac:dyDescent="0.25">
      <c r="A1421" s="1"/>
      <c r="B1421" s="1"/>
      <c r="C1421" s="18"/>
    </row>
    <row r="1422" spans="1:3" ht="12.75" hidden="1" x14ac:dyDescent="0.25">
      <c r="A1422" s="1"/>
      <c r="B1422" s="1"/>
      <c r="C1422" s="18"/>
    </row>
    <row r="1423" spans="1:3" ht="12.75" hidden="1" x14ac:dyDescent="0.25">
      <c r="A1423" s="1"/>
      <c r="B1423" s="1"/>
      <c r="C1423" s="18"/>
    </row>
    <row r="1424" spans="1:3" ht="12.75" hidden="1" x14ac:dyDescent="0.25">
      <c r="A1424" s="1"/>
      <c r="B1424" s="1"/>
      <c r="C1424" s="18"/>
    </row>
    <row r="1425" spans="1:3" ht="12.75" hidden="1" x14ac:dyDescent="0.25">
      <c r="A1425" s="1"/>
      <c r="B1425" s="1"/>
      <c r="C1425" s="18"/>
    </row>
    <row r="1426" spans="1:3" ht="12.75" hidden="1" x14ac:dyDescent="0.25">
      <c r="A1426" s="1"/>
      <c r="B1426" s="1"/>
      <c r="C1426" s="18"/>
    </row>
    <row r="1427" spans="1:3" ht="12.75" hidden="1" x14ac:dyDescent="0.25">
      <c r="A1427" s="1"/>
      <c r="B1427" s="1"/>
      <c r="C1427" s="18"/>
    </row>
    <row r="1428" spans="1:3" ht="12.75" hidden="1" x14ac:dyDescent="0.25">
      <c r="A1428" s="1"/>
      <c r="B1428" s="1"/>
      <c r="C1428" s="18"/>
    </row>
    <row r="1429" spans="1:3" ht="12.75" hidden="1" x14ac:dyDescent="0.25">
      <c r="A1429" s="1"/>
      <c r="B1429" s="1"/>
      <c r="C1429" s="18"/>
    </row>
    <row r="1430" spans="1:3" ht="12.75" hidden="1" x14ac:dyDescent="0.25">
      <c r="A1430" s="1"/>
      <c r="B1430" s="1"/>
      <c r="C1430" s="18"/>
    </row>
    <row r="1431" spans="1:3" ht="12.75" hidden="1" x14ac:dyDescent="0.25">
      <c r="A1431" s="1"/>
      <c r="B1431" s="1"/>
      <c r="C1431" s="18"/>
    </row>
    <row r="1432" spans="1:3" ht="12.75" hidden="1" x14ac:dyDescent="0.25">
      <c r="A1432" s="1"/>
      <c r="B1432" s="1"/>
      <c r="C1432" s="18"/>
    </row>
    <row r="1433" spans="1:3" ht="12.75" hidden="1" x14ac:dyDescent="0.25">
      <c r="A1433" s="1"/>
      <c r="B1433" s="1"/>
      <c r="C1433" s="18"/>
    </row>
    <row r="1434" spans="1:3" ht="12.75" hidden="1" x14ac:dyDescent="0.25">
      <c r="A1434" s="1"/>
      <c r="B1434" s="1"/>
      <c r="C1434" s="18"/>
    </row>
    <row r="1435" spans="1:3" ht="12.75" hidden="1" x14ac:dyDescent="0.25">
      <c r="A1435" s="1"/>
      <c r="B1435" s="1"/>
      <c r="C1435" s="18"/>
    </row>
    <row r="1436" spans="1:3" ht="12.75" hidden="1" x14ac:dyDescent="0.25">
      <c r="A1436" s="1"/>
      <c r="B1436" s="1"/>
      <c r="C1436" s="18"/>
    </row>
    <row r="1437" spans="1:3" ht="12.75" hidden="1" x14ac:dyDescent="0.25">
      <c r="A1437" s="1"/>
      <c r="B1437" s="1"/>
      <c r="C1437" s="18"/>
    </row>
    <row r="1438" spans="1:3" ht="12.75" hidden="1" x14ac:dyDescent="0.25">
      <c r="A1438" s="1"/>
      <c r="B1438" s="1"/>
      <c r="C1438" s="18"/>
    </row>
    <row r="1439" spans="1:3" ht="12.75" hidden="1" x14ac:dyDescent="0.25">
      <c r="A1439" s="1"/>
      <c r="B1439" s="1"/>
      <c r="C1439" s="18"/>
    </row>
    <row r="1440" spans="1:3" ht="12.75" hidden="1" x14ac:dyDescent="0.25">
      <c r="A1440" s="1"/>
      <c r="B1440" s="1"/>
      <c r="C1440" s="18"/>
    </row>
    <row r="1441" spans="1:3" ht="12.75" hidden="1" x14ac:dyDescent="0.25">
      <c r="A1441" s="1"/>
      <c r="B1441" s="1"/>
      <c r="C1441" s="18"/>
    </row>
    <row r="1442" spans="1:3" ht="12.75" hidden="1" x14ac:dyDescent="0.25">
      <c r="A1442" s="1"/>
      <c r="B1442" s="1"/>
      <c r="C1442" s="18"/>
    </row>
    <row r="1443" spans="1:3" ht="12.75" hidden="1" x14ac:dyDescent="0.25">
      <c r="A1443" s="1"/>
      <c r="B1443" s="1"/>
      <c r="C1443" s="18"/>
    </row>
    <row r="1444" spans="1:3" ht="12.75" hidden="1" x14ac:dyDescent="0.25">
      <c r="A1444" s="1"/>
      <c r="B1444" s="1"/>
      <c r="C1444" s="18"/>
    </row>
    <row r="1445" spans="1:3" ht="12.75" hidden="1" x14ac:dyDescent="0.25">
      <c r="A1445" s="1"/>
      <c r="B1445" s="1"/>
      <c r="C1445" s="18"/>
    </row>
    <row r="1446" spans="1:3" ht="12.75" hidden="1" x14ac:dyDescent="0.25">
      <c r="A1446" s="1"/>
      <c r="B1446" s="1"/>
      <c r="C1446" s="18"/>
    </row>
    <row r="1447" spans="1:3" ht="12.75" hidden="1" x14ac:dyDescent="0.25">
      <c r="A1447" s="1"/>
      <c r="B1447" s="1"/>
      <c r="C1447" s="18"/>
    </row>
    <row r="1448" spans="1:3" ht="12.75" hidden="1" x14ac:dyDescent="0.25">
      <c r="A1448" s="1"/>
      <c r="B1448" s="1"/>
      <c r="C1448" s="18"/>
    </row>
    <row r="1449" spans="1:3" ht="12.75" hidden="1" x14ac:dyDescent="0.25">
      <c r="A1449" s="1"/>
      <c r="B1449" s="1"/>
      <c r="C1449" s="18"/>
    </row>
    <row r="1450" spans="1:3" ht="12.75" hidden="1" x14ac:dyDescent="0.25">
      <c r="A1450" s="1"/>
      <c r="B1450" s="1"/>
      <c r="C1450" s="18"/>
    </row>
    <row r="1451" spans="1:3" ht="12.75" hidden="1" x14ac:dyDescent="0.25">
      <c r="A1451" s="1"/>
      <c r="B1451" s="1"/>
      <c r="C1451" s="18"/>
    </row>
    <row r="1452" spans="1:3" ht="12.75" hidden="1" x14ac:dyDescent="0.25">
      <c r="A1452" s="1"/>
      <c r="B1452" s="1"/>
      <c r="C1452" s="18"/>
    </row>
    <row r="1453" spans="1:3" ht="12.75" hidden="1" x14ac:dyDescent="0.25">
      <c r="A1453" s="1"/>
      <c r="B1453" s="1"/>
      <c r="C1453" s="18"/>
    </row>
    <row r="1454" spans="1:3" ht="12.75" hidden="1" x14ac:dyDescent="0.25">
      <c r="A1454" s="1"/>
      <c r="B1454" s="1"/>
      <c r="C1454" s="18"/>
    </row>
    <row r="1455" spans="1:3" ht="12.75" hidden="1" x14ac:dyDescent="0.25">
      <c r="A1455" s="1"/>
      <c r="B1455" s="1"/>
      <c r="C1455" s="18"/>
    </row>
    <row r="1456" spans="1:3" ht="12.75" hidden="1" x14ac:dyDescent="0.25">
      <c r="A1456" s="1"/>
      <c r="B1456" s="1"/>
      <c r="C1456" s="18"/>
    </row>
    <row r="1457" spans="1:3" ht="12.75" hidden="1" x14ac:dyDescent="0.25">
      <c r="A1457" s="1"/>
      <c r="B1457" s="1"/>
      <c r="C1457" s="18"/>
    </row>
    <row r="1458" spans="1:3" ht="12.75" hidden="1" x14ac:dyDescent="0.25">
      <c r="A1458" s="1"/>
      <c r="B1458" s="1"/>
      <c r="C1458" s="18"/>
    </row>
    <row r="1459" spans="1:3" ht="12.75" hidden="1" x14ac:dyDescent="0.25">
      <c r="A1459" s="1"/>
      <c r="B1459" s="1"/>
      <c r="C1459" s="18"/>
    </row>
    <row r="1460" spans="1:3" ht="12.75" hidden="1" x14ac:dyDescent="0.25">
      <c r="A1460" s="1"/>
      <c r="B1460" s="1"/>
      <c r="C1460" s="18"/>
    </row>
    <row r="1461" spans="1:3" ht="12.75" hidden="1" x14ac:dyDescent="0.25">
      <c r="A1461" s="1"/>
      <c r="B1461" s="1"/>
      <c r="C1461" s="18"/>
    </row>
    <row r="1462" spans="1:3" ht="12.75" hidden="1" x14ac:dyDescent="0.25">
      <c r="A1462" s="1"/>
      <c r="B1462" s="1"/>
      <c r="C1462" s="18"/>
    </row>
    <row r="1463" spans="1:3" ht="12.75" hidden="1" x14ac:dyDescent="0.25">
      <c r="A1463" s="1"/>
      <c r="B1463" s="1"/>
      <c r="C1463" s="18"/>
    </row>
    <row r="1464" spans="1:3" ht="12.75" hidden="1" x14ac:dyDescent="0.25">
      <c r="A1464" s="1"/>
      <c r="B1464" s="1"/>
      <c r="C1464" s="18"/>
    </row>
    <row r="1465" spans="1:3" ht="12.75" hidden="1" x14ac:dyDescent="0.25">
      <c r="A1465" s="1"/>
      <c r="B1465" s="1"/>
      <c r="C1465" s="18"/>
    </row>
    <row r="1466" spans="1:3" ht="12.75" hidden="1" x14ac:dyDescent="0.25">
      <c r="A1466" s="1"/>
      <c r="B1466" s="1"/>
      <c r="C1466" s="18"/>
    </row>
    <row r="1467" spans="1:3" ht="12.75" hidden="1" x14ac:dyDescent="0.25">
      <c r="A1467" s="1"/>
      <c r="B1467" s="1"/>
      <c r="C1467" s="18"/>
    </row>
    <row r="1468" spans="1:3" ht="12.75" hidden="1" x14ac:dyDescent="0.25">
      <c r="A1468" s="1"/>
      <c r="B1468" s="1"/>
      <c r="C1468" s="18"/>
    </row>
    <row r="1469" spans="1:3" ht="12.75" hidden="1" x14ac:dyDescent="0.25">
      <c r="A1469" s="1"/>
      <c r="B1469" s="1"/>
      <c r="C1469" s="18"/>
    </row>
    <row r="1470" spans="1:3" ht="12.75" hidden="1" x14ac:dyDescent="0.25">
      <c r="A1470" s="1"/>
      <c r="B1470" s="1"/>
      <c r="C1470" s="18"/>
    </row>
    <row r="1471" spans="1:3" ht="12.75" hidden="1" x14ac:dyDescent="0.25">
      <c r="A1471" s="1"/>
      <c r="B1471" s="1"/>
      <c r="C1471" s="18"/>
    </row>
    <row r="1472" spans="1:3" ht="12.75" hidden="1" x14ac:dyDescent="0.25">
      <c r="A1472" s="1"/>
      <c r="B1472" s="1"/>
      <c r="C1472" s="18"/>
    </row>
    <row r="1473" spans="1:3" ht="12.75" hidden="1" x14ac:dyDescent="0.25">
      <c r="A1473" s="1"/>
      <c r="B1473" s="1"/>
      <c r="C1473" s="18"/>
    </row>
    <row r="1474" spans="1:3" ht="12.75" hidden="1" x14ac:dyDescent="0.25">
      <c r="A1474" s="1"/>
      <c r="B1474" s="1"/>
      <c r="C1474" s="18"/>
    </row>
    <row r="1475" spans="1:3" ht="12.75" hidden="1" x14ac:dyDescent="0.25">
      <c r="A1475" s="1"/>
      <c r="B1475" s="1"/>
      <c r="C1475" s="18"/>
    </row>
    <row r="1476" spans="1:3" ht="12.75" hidden="1" x14ac:dyDescent="0.25">
      <c r="A1476" s="1"/>
      <c r="B1476" s="1"/>
      <c r="C1476" s="18"/>
    </row>
    <row r="1477" spans="1:3" ht="12.75" hidden="1" x14ac:dyDescent="0.25">
      <c r="A1477" s="1"/>
      <c r="B1477" s="1"/>
      <c r="C1477" s="18"/>
    </row>
    <row r="1478" spans="1:3" ht="12.75" hidden="1" x14ac:dyDescent="0.25">
      <c r="A1478" s="1"/>
      <c r="B1478" s="1"/>
      <c r="C1478" s="18"/>
    </row>
    <row r="1479" spans="1:3" ht="12.75" hidden="1" x14ac:dyDescent="0.25">
      <c r="A1479" s="1"/>
      <c r="B1479" s="1"/>
      <c r="C1479" s="18"/>
    </row>
    <row r="1480" spans="1:3" ht="12.75" hidden="1" x14ac:dyDescent="0.25">
      <c r="A1480" s="1"/>
      <c r="B1480" s="1"/>
      <c r="C1480" s="18"/>
    </row>
    <row r="1481" spans="1:3" ht="12.75" hidden="1" x14ac:dyDescent="0.25">
      <c r="A1481" s="1"/>
      <c r="B1481" s="1"/>
      <c r="C1481" s="18"/>
    </row>
    <row r="1482" spans="1:3" ht="12.75" hidden="1" x14ac:dyDescent="0.25">
      <c r="A1482" s="1"/>
      <c r="B1482" s="1"/>
      <c r="C1482" s="18"/>
    </row>
    <row r="1483" spans="1:3" ht="12.75" hidden="1" x14ac:dyDescent="0.25">
      <c r="A1483" s="1"/>
      <c r="B1483" s="1"/>
      <c r="C1483" s="18"/>
    </row>
    <row r="1484" spans="1:3" ht="12.75" hidden="1" x14ac:dyDescent="0.25">
      <c r="A1484" s="1"/>
      <c r="B1484" s="1"/>
      <c r="C1484" s="18"/>
    </row>
    <row r="1485" spans="1:3" ht="12.75" hidden="1" x14ac:dyDescent="0.25">
      <c r="A1485" s="1"/>
      <c r="B1485" s="1"/>
      <c r="C1485" s="18"/>
    </row>
    <row r="1486" spans="1:3" ht="12.75" hidden="1" x14ac:dyDescent="0.25">
      <c r="A1486" s="1"/>
      <c r="B1486" s="1"/>
      <c r="C1486" s="18"/>
    </row>
    <row r="1487" spans="1:3" ht="12.75" hidden="1" x14ac:dyDescent="0.25">
      <c r="A1487" s="1"/>
      <c r="B1487" s="1"/>
      <c r="C1487" s="18"/>
    </row>
    <row r="1488" spans="1:3" ht="12.75" hidden="1" x14ac:dyDescent="0.25">
      <c r="A1488" s="1"/>
      <c r="B1488" s="1"/>
      <c r="C1488" s="18"/>
    </row>
    <row r="1489" spans="1:3" ht="12.75" hidden="1" x14ac:dyDescent="0.25">
      <c r="A1489" s="1"/>
      <c r="B1489" s="1"/>
      <c r="C1489" s="18"/>
    </row>
    <row r="1490" spans="1:3" ht="12.75" hidden="1" x14ac:dyDescent="0.25">
      <c r="A1490" s="1"/>
      <c r="B1490" s="1"/>
      <c r="C1490" s="18"/>
    </row>
    <row r="1491" spans="1:3" ht="12.75" hidden="1" x14ac:dyDescent="0.25">
      <c r="A1491" s="1"/>
      <c r="B1491" s="1"/>
      <c r="C1491" s="18"/>
    </row>
    <row r="1492" spans="1:3" ht="12.75" hidden="1" x14ac:dyDescent="0.25">
      <c r="A1492" s="1"/>
      <c r="B1492" s="1"/>
      <c r="C1492" s="18"/>
    </row>
    <row r="1493" spans="1:3" ht="12.75" hidden="1" x14ac:dyDescent="0.25">
      <c r="A1493" s="1"/>
      <c r="B1493" s="1"/>
      <c r="C1493" s="18"/>
    </row>
    <row r="1494" spans="1:3" ht="12.75" hidden="1" x14ac:dyDescent="0.25">
      <c r="A1494" s="1"/>
      <c r="B1494" s="1"/>
      <c r="C1494" s="18"/>
    </row>
    <row r="1495" spans="1:3" ht="12.75" hidden="1" x14ac:dyDescent="0.25">
      <c r="A1495" s="1"/>
      <c r="B1495" s="1"/>
      <c r="C1495" s="18"/>
    </row>
    <row r="1496" spans="1:3" ht="12.75" hidden="1" x14ac:dyDescent="0.25">
      <c r="A1496" s="1"/>
      <c r="B1496" s="1"/>
      <c r="C1496" s="18"/>
    </row>
    <row r="1497" spans="1:3" ht="12.75" hidden="1" x14ac:dyDescent="0.25">
      <c r="A1497" s="1"/>
      <c r="B1497" s="1"/>
      <c r="C1497" s="18"/>
    </row>
    <row r="1498" spans="1:3" ht="12.75" hidden="1" x14ac:dyDescent="0.25">
      <c r="A1498" s="1"/>
      <c r="B1498" s="1"/>
      <c r="C1498" s="18"/>
    </row>
    <row r="1499" spans="1:3" ht="12.75" hidden="1" x14ac:dyDescent="0.25">
      <c r="A1499" s="1"/>
      <c r="B1499" s="1"/>
      <c r="C1499" s="18"/>
    </row>
    <row r="1500" spans="1:3" ht="12.75" hidden="1" x14ac:dyDescent="0.25">
      <c r="A1500" s="1"/>
      <c r="B1500" s="1"/>
      <c r="C1500" s="18"/>
    </row>
    <row r="1501" spans="1:3" ht="12.75" hidden="1" x14ac:dyDescent="0.25">
      <c r="A1501" s="1"/>
      <c r="B1501" s="1"/>
      <c r="C1501" s="18"/>
    </row>
    <row r="1502" spans="1:3" ht="12.75" hidden="1" x14ac:dyDescent="0.25">
      <c r="A1502" s="1"/>
      <c r="B1502" s="1"/>
      <c r="C1502" s="18"/>
    </row>
    <row r="1503" spans="1:3" ht="12.75" hidden="1" x14ac:dyDescent="0.25">
      <c r="A1503" s="1"/>
      <c r="B1503" s="1"/>
      <c r="C1503" s="18"/>
    </row>
    <row r="1504" spans="1:3" ht="12.75" hidden="1" x14ac:dyDescent="0.25">
      <c r="A1504" s="1"/>
      <c r="B1504" s="1"/>
      <c r="C1504" s="18"/>
    </row>
    <row r="1505" spans="1:3" ht="12.75" hidden="1" x14ac:dyDescent="0.25">
      <c r="A1505" s="1"/>
      <c r="B1505" s="1"/>
      <c r="C1505" s="18"/>
    </row>
    <row r="1506" spans="1:3" ht="12.75" hidden="1" x14ac:dyDescent="0.25">
      <c r="A1506" s="1"/>
      <c r="B1506" s="1"/>
      <c r="C1506" s="18"/>
    </row>
    <row r="1507" spans="1:3" ht="12.75" hidden="1" x14ac:dyDescent="0.25">
      <c r="A1507" s="1"/>
      <c r="B1507" s="1"/>
      <c r="C1507" s="18"/>
    </row>
    <row r="1508" spans="1:3" ht="12.75" hidden="1" x14ac:dyDescent="0.25">
      <c r="A1508" s="1"/>
      <c r="B1508" s="1"/>
      <c r="C1508" s="18"/>
    </row>
    <row r="1509" spans="1:3" ht="12.75" hidden="1" x14ac:dyDescent="0.25">
      <c r="A1509" s="1"/>
      <c r="B1509" s="1"/>
      <c r="C1509" s="18"/>
    </row>
    <row r="1510" spans="1:3" ht="12.75" hidden="1" x14ac:dyDescent="0.25">
      <c r="A1510" s="1"/>
      <c r="B1510" s="1"/>
      <c r="C1510" s="18"/>
    </row>
    <row r="1511" spans="1:3" ht="12.75" hidden="1" x14ac:dyDescent="0.25">
      <c r="A1511" s="1"/>
      <c r="B1511" s="1"/>
      <c r="C1511" s="18"/>
    </row>
    <row r="1512" spans="1:3" ht="12.75" hidden="1" x14ac:dyDescent="0.25">
      <c r="A1512" s="1"/>
      <c r="B1512" s="1"/>
      <c r="C1512" s="18"/>
    </row>
    <row r="1513" spans="1:3" ht="12.75" hidden="1" x14ac:dyDescent="0.25">
      <c r="A1513" s="1"/>
      <c r="B1513" s="1"/>
      <c r="C1513" s="18"/>
    </row>
    <row r="1514" spans="1:3" ht="12.75" hidden="1" x14ac:dyDescent="0.25">
      <c r="A1514" s="1"/>
      <c r="B1514" s="1"/>
      <c r="C1514" s="18"/>
    </row>
    <row r="1515" spans="1:3" ht="12.75" hidden="1" x14ac:dyDescent="0.25">
      <c r="A1515" s="1"/>
      <c r="B1515" s="1"/>
      <c r="C1515" s="18"/>
    </row>
    <row r="1516" spans="1:3" ht="12.75" hidden="1" x14ac:dyDescent="0.25">
      <c r="A1516" s="1"/>
      <c r="B1516" s="1"/>
      <c r="C1516" s="18"/>
    </row>
    <row r="1517" spans="1:3" ht="12.75" hidden="1" x14ac:dyDescent="0.25">
      <c r="A1517" s="1"/>
      <c r="B1517" s="1"/>
      <c r="C1517" s="18"/>
    </row>
    <row r="1518" spans="1:3" ht="12.75" hidden="1" x14ac:dyDescent="0.25">
      <c r="A1518" s="1"/>
      <c r="B1518" s="1"/>
      <c r="C1518" s="18"/>
    </row>
    <row r="1519" spans="1:3" ht="12.75" hidden="1" x14ac:dyDescent="0.25">
      <c r="A1519" s="1"/>
      <c r="B1519" s="1"/>
      <c r="C1519" s="18"/>
    </row>
    <row r="1520" spans="1:3" ht="12.75" hidden="1" x14ac:dyDescent="0.25">
      <c r="A1520" s="1"/>
      <c r="B1520" s="1"/>
      <c r="C1520" s="18"/>
    </row>
    <row r="1521" spans="1:3" ht="12.75" hidden="1" x14ac:dyDescent="0.25">
      <c r="A1521" s="1"/>
      <c r="B1521" s="1"/>
      <c r="C1521" s="18"/>
    </row>
    <row r="1522" spans="1:3" ht="12.75" hidden="1" x14ac:dyDescent="0.25">
      <c r="A1522" s="1"/>
      <c r="B1522" s="1"/>
      <c r="C1522" s="18"/>
    </row>
    <row r="1523" spans="1:3" ht="12.75" hidden="1" x14ac:dyDescent="0.25">
      <c r="A1523" s="1"/>
      <c r="B1523" s="1"/>
      <c r="C1523" s="18"/>
    </row>
    <row r="1524" spans="1:3" ht="12.75" hidden="1" x14ac:dyDescent="0.25">
      <c r="A1524" s="1"/>
      <c r="B1524" s="1"/>
      <c r="C1524" s="18"/>
    </row>
    <row r="1525" spans="1:3" ht="12.75" hidden="1" x14ac:dyDescent="0.25">
      <c r="A1525" s="1"/>
      <c r="B1525" s="1"/>
      <c r="C1525" s="18"/>
    </row>
    <row r="1526" spans="1:3" ht="12.75" hidden="1" x14ac:dyDescent="0.25">
      <c r="A1526" s="1"/>
      <c r="B1526" s="1"/>
      <c r="C1526" s="18"/>
    </row>
    <row r="1527" spans="1:3" ht="12.75" hidden="1" x14ac:dyDescent="0.25">
      <c r="A1527" s="1"/>
      <c r="B1527" s="1"/>
      <c r="C1527" s="18"/>
    </row>
    <row r="1528" spans="1:3" ht="12.75" hidden="1" x14ac:dyDescent="0.25">
      <c r="A1528" s="1"/>
      <c r="B1528" s="1"/>
      <c r="C1528" s="18"/>
    </row>
    <row r="1529" spans="1:3" ht="12.75" hidden="1" x14ac:dyDescent="0.25">
      <c r="A1529" s="1"/>
      <c r="B1529" s="1"/>
      <c r="C1529" s="18"/>
    </row>
    <row r="1530" spans="1:3" ht="12.75" hidden="1" x14ac:dyDescent="0.25">
      <c r="A1530" s="1"/>
      <c r="B1530" s="1"/>
      <c r="C1530" s="18"/>
    </row>
    <row r="1531" spans="1:3" ht="12.75" hidden="1" x14ac:dyDescent="0.25">
      <c r="A1531" s="1"/>
      <c r="B1531" s="1"/>
      <c r="C1531" s="18"/>
    </row>
    <row r="1532" spans="1:3" ht="12.75" hidden="1" x14ac:dyDescent="0.25">
      <c r="A1532" s="1"/>
      <c r="B1532" s="1"/>
      <c r="C1532" s="18"/>
    </row>
    <row r="1533" spans="1:3" ht="12.75" hidden="1" x14ac:dyDescent="0.25">
      <c r="A1533" s="1"/>
      <c r="B1533" s="1"/>
      <c r="C1533" s="18"/>
    </row>
    <row r="1534" spans="1:3" ht="12.75" hidden="1" x14ac:dyDescent="0.25">
      <c r="A1534" s="1"/>
      <c r="B1534" s="1"/>
      <c r="C1534" s="18"/>
    </row>
    <row r="1535" spans="1:3" ht="12.75" hidden="1" x14ac:dyDescent="0.25">
      <c r="A1535" s="1"/>
      <c r="B1535" s="1"/>
      <c r="C1535" s="18"/>
    </row>
    <row r="1536" spans="1:3" ht="12.75" hidden="1" x14ac:dyDescent="0.25">
      <c r="A1536" s="1"/>
      <c r="B1536" s="1"/>
      <c r="C1536" s="18"/>
    </row>
    <row r="1537" spans="1:3" ht="12.75" hidden="1" x14ac:dyDescent="0.25">
      <c r="A1537" s="1"/>
      <c r="B1537" s="1"/>
      <c r="C1537" s="18"/>
    </row>
    <row r="1538" spans="1:3" ht="12.75" hidden="1" x14ac:dyDescent="0.25">
      <c r="A1538" s="1"/>
      <c r="B1538" s="1"/>
      <c r="C1538" s="18"/>
    </row>
    <row r="1539" spans="1:3" ht="12.75" hidden="1" x14ac:dyDescent="0.25">
      <c r="A1539" s="1"/>
      <c r="B1539" s="1"/>
      <c r="C1539" s="18"/>
    </row>
    <row r="1540" spans="1:3" ht="12.75" hidden="1" x14ac:dyDescent="0.25">
      <c r="A1540" s="1"/>
      <c r="B1540" s="1"/>
      <c r="C1540" s="18"/>
    </row>
    <row r="1541" spans="1:3" ht="12.75" hidden="1" x14ac:dyDescent="0.25">
      <c r="A1541" s="1"/>
      <c r="B1541" s="1"/>
      <c r="C1541" s="18"/>
    </row>
    <row r="1542" spans="1:3" ht="12.75" hidden="1" x14ac:dyDescent="0.25">
      <c r="A1542" s="1"/>
      <c r="B1542" s="1"/>
      <c r="C1542" s="18"/>
    </row>
    <row r="1543" spans="1:3" ht="12.75" hidden="1" x14ac:dyDescent="0.25">
      <c r="A1543" s="1"/>
      <c r="B1543" s="1"/>
      <c r="C1543" s="18"/>
    </row>
    <row r="1544" spans="1:3" ht="12.75" hidden="1" x14ac:dyDescent="0.25">
      <c r="A1544" s="1"/>
      <c r="B1544" s="1"/>
      <c r="C1544" s="18"/>
    </row>
    <row r="1545" spans="1:3" ht="12.75" hidden="1" x14ac:dyDescent="0.25">
      <c r="A1545" s="1"/>
      <c r="B1545" s="1"/>
      <c r="C1545" s="18"/>
    </row>
    <row r="1546" spans="1:3" ht="12.75" hidden="1" x14ac:dyDescent="0.25">
      <c r="A1546" s="1"/>
      <c r="B1546" s="1"/>
      <c r="C1546" s="18"/>
    </row>
    <row r="1547" spans="1:3" ht="12.75" hidden="1" x14ac:dyDescent="0.25">
      <c r="A1547" s="1"/>
      <c r="B1547" s="1"/>
      <c r="C1547" s="18"/>
    </row>
    <row r="1548" spans="1:3" ht="12.75" hidden="1" x14ac:dyDescent="0.25">
      <c r="A1548" s="1"/>
      <c r="B1548" s="1"/>
      <c r="C1548" s="18"/>
    </row>
    <row r="1549" spans="1:3" ht="12.75" hidden="1" x14ac:dyDescent="0.25">
      <c r="A1549" s="1"/>
      <c r="B1549" s="1"/>
      <c r="C1549" s="18"/>
    </row>
    <row r="1550" spans="1:3" ht="12.75" hidden="1" x14ac:dyDescent="0.25">
      <c r="A1550" s="1"/>
      <c r="B1550" s="1"/>
      <c r="C1550" s="18"/>
    </row>
    <row r="1551" spans="1:3" ht="12.75" hidden="1" x14ac:dyDescent="0.25">
      <c r="A1551" s="1"/>
      <c r="B1551" s="1"/>
      <c r="C1551" s="18"/>
    </row>
    <row r="1552" spans="1:3" ht="12.75" hidden="1" x14ac:dyDescent="0.25">
      <c r="A1552" s="1"/>
      <c r="B1552" s="1"/>
      <c r="C1552" s="18"/>
    </row>
    <row r="1553" spans="1:3" ht="12.75" hidden="1" x14ac:dyDescent="0.25">
      <c r="A1553" s="1"/>
      <c r="B1553" s="1"/>
      <c r="C1553" s="18"/>
    </row>
    <row r="1554" spans="1:3" ht="12.75" hidden="1" x14ac:dyDescent="0.25">
      <c r="A1554" s="1"/>
      <c r="B1554" s="1"/>
      <c r="C1554" s="18"/>
    </row>
    <row r="1555" spans="1:3" ht="12.75" hidden="1" x14ac:dyDescent="0.25">
      <c r="A1555" s="1"/>
      <c r="B1555" s="1"/>
      <c r="C1555" s="18"/>
    </row>
    <row r="1556" spans="1:3" ht="12.75" hidden="1" x14ac:dyDescent="0.25">
      <c r="A1556" s="1"/>
      <c r="B1556" s="1"/>
      <c r="C1556" s="18"/>
    </row>
    <row r="1557" spans="1:3" ht="12.75" hidden="1" x14ac:dyDescent="0.25">
      <c r="A1557" s="1"/>
      <c r="B1557" s="1"/>
      <c r="C1557" s="18"/>
    </row>
    <row r="1558" spans="1:3" ht="12.75" hidden="1" x14ac:dyDescent="0.25">
      <c r="A1558" s="1"/>
      <c r="B1558" s="1"/>
      <c r="C1558" s="18"/>
    </row>
    <row r="1559" spans="1:3" ht="12.75" hidden="1" x14ac:dyDescent="0.25">
      <c r="A1559" s="1"/>
      <c r="B1559" s="1"/>
      <c r="C1559" s="18"/>
    </row>
    <row r="1560" spans="1:3" ht="12.75" hidden="1" x14ac:dyDescent="0.25">
      <c r="A1560" s="1"/>
      <c r="B1560" s="1"/>
      <c r="C1560" s="18"/>
    </row>
    <row r="1561" spans="1:3" ht="12.75" hidden="1" x14ac:dyDescent="0.25">
      <c r="A1561" s="1"/>
      <c r="B1561" s="1"/>
      <c r="C1561" s="18"/>
    </row>
    <row r="1562" spans="1:3" ht="12.75" hidden="1" x14ac:dyDescent="0.25">
      <c r="A1562" s="1"/>
      <c r="B1562" s="1"/>
      <c r="C1562" s="18"/>
    </row>
    <row r="1563" spans="1:3" ht="12.75" hidden="1" x14ac:dyDescent="0.25">
      <c r="A1563" s="1"/>
      <c r="B1563" s="1"/>
      <c r="C1563" s="18"/>
    </row>
    <row r="1564" spans="1:3" ht="12.75" hidden="1" x14ac:dyDescent="0.25">
      <c r="A1564" s="1"/>
      <c r="B1564" s="1"/>
      <c r="C1564" s="18"/>
    </row>
    <row r="1565" spans="1:3" ht="12.75" hidden="1" x14ac:dyDescent="0.25">
      <c r="A1565" s="1"/>
      <c r="B1565" s="1"/>
      <c r="C1565" s="18"/>
    </row>
    <row r="1566" spans="1:3" ht="12.75" hidden="1" x14ac:dyDescent="0.25">
      <c r="A1566" s="1"/>
      <c r="B1566" s="1"/>
      <c r="C1566" s="18"/>
    </row>
    <row r="1567" spans="1:3" ht="12.75" hidden="1" x14ac:dyDescent="0.25">
      <c r="A1567" s="1"/>
      <c r="B1567" s="1"/>
      <c r="C1567" s="18"/>
    </row>
    <row r="1568" spans="1:3" ht="12.75" hidden="1" x14ac:dyDescent="0.25">
      <c r="A1568" s="1"/>
      <c r="B1568" s="1"/>
      <c r="C1568" s="18"/>
    </row>
    <row r="1569" spans="1:3" ht="12.75" hidden="1" x14ac:dyDescent="0.25">
      <c r="A1569" s="1"/>
      <c r="B1569" s="1"/>
      <c r="C1569" s="18"/>
    </row>
    <row r="1570" spans="1:3" ht="12.75" hidden="1" x14ac:dyDescent="0.25">
      <c r="A1570" s="1"/>
      <c r="B1570" s="1"/>
      <c r="C1570" s="18"/>
    </row>
    <row r="1571" spans="1:3" ht="12.75" hidden="1" x14ac:dyDescent="0.25">
      <c r="A1571" s="1"/>
      <c r="B1571" s="1"/>
      <c r="C1571" s="18"/>
    </row>
    <row r="1572" spans="1:3" ht="12.75" hidden="1" x14ac:dyDescent="0.25">
      <c r="A1572" s="1"/>
      <c r="B1572" s="1"/>
      <c r="C1572" s="18"/>
    </row>
    <row r="1573" spans="1:3" ht="12.75" hidden="1" x14ac:dyDescent="0.25">
      <c r="A1573" s="1"/>
      <c r="B1573" s="1"/>
      <c r="C1573" s="18"/>
    </row>
    <row r="1574" spans="1:3" ht="12.75" hidden="1" x14ac:dyDescent="0.25">
      <c r="A1574" s="1"/>
      <c r="B1574" s="1"/>
      <c r="C1574" s="18"/>
    </row>
    <row r="1575" spans="1:3" ht="12.75" hidden="1" x14ac:dyDescent="0.25">
      <c r="A1575" s="1"/>
      <c r="B1575" s="1"/>
      <c r="C1575" s="18"/>
    </row>
    <row r="1576" spans="1:3" ht="12.75" hidden="1" x14ac:dyDescent="0.25">
      <c r="A1576" s="1"/>
      <c r="B1576" s="1"/>
      <c r="C1576" s="18"/>
    </row>
    <row r="1577" spans="1:3" ht="12.75" hidden="1" x14ac:dyDescent="0.25">
      <c r="A1577" s="1"/>
      <c r="B1577" s="1"/>
      <c r="C1577" s="18"/>
    </row>
    <row r="1578" spans="1:3" ht="12.75" hidden="1" x14ac:dyDescent="0.25">
      <c r="A1578" s="1"/>
      <c r="B1578" s="1"/>
      <c r="C1578" s="18"/>
    </row>
    <row r="1579" spans="1:3" ht="12.75" hidden="1" x14ac:dyDescent="0.25">
      <c r="A1579" s="1"/>
      <c r="B1579" s="1"/>
      <c r="C1579" s="18"/>
    </row>
    <row r="1580" spans="1:3" ht="12.75" hidden="1" x14ac:dyDescent="0.25">
      <c r="A1580" s="1"/>
      <c r="B1580" s="1"/>
      <c r="C1580" s="18"/>
    </row>
    <row r="1581" spans="1:3" ht="12.75" hidden="1" x14ac:dyDescent="0.25">
      <c r="A1581" s="1"/>
      <c r="B1581" s="1"/>
      <c r="C1581" s="18"/>
    </row>
    <row r="1582" spans="1:3" ht="12.75" hidden="1" x14ac:dyDescent="0.25">
      <c r="A1582" s="1"/>
      <c r="B1582" s="1"/>
      <c r="C1582" s="18"/>
    </row>
    <row r="1583" spans="1:3" ht="13.5" hidden="1" customHeight="1" x14ac:dyDescent="0.25">
      <c r="A1583" s="1"/>
      <c r="B1583" s="1"/>
      <c r="C1583" s="18"/>
    </row>
    <row r="1584" spans="1:3" ht="12.75" hidden="1" x14ac:dyDescent="0.25">
      <c r="A1584" s="1"/>
      <c r="B1584" s="1"/>
      <c r="C1584" s="18"/>
    </row>
    <row r="1585" spans="1:3" ht="12.75" hidden="1" x14ac:dyDescent="0.25">
      <c r="A1585" s="1"/>
      <c r="B1585" s="1"/>
      <c r="C1585" s="18"/>
    </row>
    <row r="1586" spans="1:3" ht="12.75" hidden="1" x14ac:dyDescent="0.25">
      <c r="A1586" s="1"/>
      <c r="B1586" s="1"/>
      <c r="C1586" s="18"/>
    </row>
    <row r="1587" spans="1:3" ht="12.75" hidden="1" x14ac:dyDescent="0.25">
      <c r="A1587" s="1"/>
      <c r="B1587" s="1"/>
      <c r="C1587" s="18"/>
    </row>
    <row r="1588" spans="1:3" ht="12.75" hidden="1" x14ac:dyDescent="0.25">
      <c r="A1588" s="1"/>
      <c r="B1588" s="1"/>
      <c r="C1588" s="18"/>
    </row>
    <row r="1589" spans="1:3" ht="12.75" hidden="1" x14ac:dyDescent="0.25">
      <c r="A1589" s="1"/>
      <c r="B1589" s="1"/>
      <c r="C1589" s="18"/>
    </row>
    <row r="1590" spans="1:3" ht="12.75" hidden="1" x14ac:dyDescent="0.25">
      <c r="A1590" s="1"/>
      <c r="B1590" s="1"/>
      <c r="C1590" s="18"/>
    </row>
    <row r="1591" spans="1:3" ht="12.75" hidden="1" x14ac:dyDescent="0.25">
      <c r="A1591" s="1"/>
      <c r="B1591" s="1"/>
      <c r="C1591" s="18"/>
    </row>
    <row r="1592" spans="1:3" ht="12.75" hidden="1" x14ac:dyDescent="0.25">
      <c r="A1592" s="1"/>
      <c r="B1592" s="1"/>
      <c r="C1592" s="18"/>
    </row>
    <row r="1593" spans="1:3" ht="12.75" hidden="1" x14ac:dyDescent="0.25">
      <c r="A1593" s="1"/>
      <c r="B1593" s="1"/>
      <c r="C1593" s="18"/>
    </row>
    <row r="1594" spans="1:3" ht="12.75" hidden="1" x14ac:dyDescent="0.25">
      <c r="A1594" s="1"/>
      <c r="B1594" s="1"/>
      <c r="C1594" s="18"/>
    </row>
    <row r="1595" spans="1:3" ht="12.75" hidden="1" x14ac:dyDescent="0.25">
      <c r="A1595" s="1"/>
      <c r="B1595" s="1"/>
      <c r="C1595" s="18"/>
    </row>
    <row r="1596" spans="1:3" ht="12.75" hidden="1" x14ac:dyDescent="0.25">
      <c r="A1596" s="1"/>
      <c r="B1596" s="1"/>
      <c r="C1596" s="18"/>
    </row>
    <row r="1597" spans="1:3" ht="12.75" hidden="1" x14ac:dyDescent="0.25">
      <c r="A1597" s="1"/>
      <c r="B1597" s="1"/>
      <c r="C1597" s="18"/>
    </row>
    <row r="1598" spans="1:3" ht="12.75" hidden="1" x14ac:dyDescent="0.25">
      <c r="A1598" s="1"/>
      <c r="B1598" s="1"/>
      <c r="C1598" s="18"/>
    </row>
    <row r="1599" spans="1:3" ht="12.75" hidden="1" x14ac:dyDescent="0.25">
      <c r="A1599" s="1"/>
      <c r="B1599" s="1"/>
      <c r="C1599" s="18"/>
    </row>
    <row r="1600" spans="1:3" ht="12.75" hidden="1" x14ac:dyDescent="0.25">
      <c r="A1600" s="1"/>
      <c r="B1600" s="1"/>
      <c r="C1600" s="18"/>
    </row>
    <row r="1601" spans="1:3" ht="12.75" hidden="1" x14ac:dyDescent="0.25">
      <c r="A1601" s="1"/>
      <c r="B1601" s="1"/>
      <c r="C1601" s="18"/>
    </row>
    <row r="1602" spans="1:3" ht="12.75" hidden="1" x14ac:dyDescent="0.25">
      <c r="A1602" s="1"/>
      <c r="B1602" s="1"/>
      <c r="C1602" s="18"/>
    </row>
    <row r="1603" spans="1:3" ht="12.75" hidden="1" x14ac:dyDescent="0.25">
      <c r="A1603" s="1"/>
      <c r="B1603" s="1"/>
      <c r="C1603" s="18"/>
    </row>
    <row r="1604" spans="1:3" ht="12.75" hidden="1" x14ac:dyDescent="0.25">
      <c r="A1604" s="1"/>
      <c r="B1604" s="1"/>
      <c r="C1604" s="18"/>
    </row>
    <row r="1605" spans="1:3" ht="12.75" hidden="1" x14ac:dyDescent="0.25">
      <c r="A1605" s="1"/>
      <c r="B1605" s="1"/>
      <c r="C1605" s="18"/>
    </row>
    <row r="1606" spans="1:3" ht="12.75" hidden="1" x14ac:dyDescent="0.25">
      <c r="A1606" s="1"/>
      <c r="B1606" s="1"/>
      <c r="C1606" s="18"/>
    </row>
    <row r="1607" spans="1:3" ht="12.75" hidden="1" x14ac:dyDescent="0.25">
      <c r="A1607" s="1"/>
      <c r="B1607" s="1"/>
      <c r="C1607" s="18"/>
    </row>
    <row r="1608" spans="1:3" ht="12.75" hidden="1" x14ac:dyDescent="0.25">
      <c r="A1608" s="1"/>
      <c r="B1608" s="1"/>
      <c r="C1608" s="18"/>
    </row>
    <row r="1609" spans="1:3" ht="12.75" hidden="1" x14ac:dyDescent="0.25">
      <c r="A1609" s="1"/>
      <c r="B1609" s="1"/>
      <c r="C1609" s="18"/>
    </row>
    <row r="1610" spans="1:3" ht="12.75" hidden="1" x14ac:dyDescent="0.25">
      <c r="A1610" s="1"/>
      <c r="B1610" s="1"/>
      <c r="C1610" s="18"/>
    </row>
    <row r="1611" spans="1:3" ht="12.75" hidden="1" x14ac:dyDescent="0.25">
      <c r="A1611" s="1"/>
      <c r="B1611" s="1"/>
      <c r="C1611" s="18"/>
    </row>
    <row r="1612" spans="1:3" ht="12.75" hidden="1" x14ac:dyDescent="0.25">
      <c r="A1612" s="1"/>
      <c r="B1612" s="1"/>
      <c r="C1612" s="18"/>
    </row>
    <row r="1613" spans="1:3" ht="12.75" hidden="1" x14ac:dyDescent="0.25">
      <c r="A1613" s="1"/>
      <c r="B1613" s="1"/>
      <c r="C1613" s="18"/>
    </row>
    <row r="1614" spans="1:3" ht="12.75" hidden="1" x14ac:dyDescent="0.25">
      <c r="A1614" s="1"/>
      <c r="B1614" s="1"/>
      <c r="C1614" s="18"/>
    </row>
    <row r="1615" spans="1:3" ht="12.75" hidden="1" x14ac:dyDescent="0.25">
      <c r="A1615" s="1"/>
      <c r="B1615" s="1"/>
      <c r="C1615" s="18"/>
    </row>
    <row r="1616" spans="1:3" ht="12.75" hidden="1" x14ac:dyDescent="0.25">
      <c r="A1616" s="1"/>
      <c r="B1616" s="1"/>
      <c r="C1616" s="18"/>
    </row>
    <row r="1617" spans="1:3" ht="12.75" hidden="1" x14ac:dyDescent="0.25">
      <c r="A1617" s="1"/>
      <c r="B1617" s="1"/>
      <c r="C1617" s="18"/>
    </row>
    <row r="1618" spans="1:3" ht="12.75" hidden="1" x14ac:dyDescent="0.25">
      <c r="A1618" s="1"/>
      <c r="B1618" s="1"/>
      <c r="C1618" s="18"/>
    </row>
    <row r="1619" spans="1:3" ht="12.75" hidden="1" x14ac:dyDescent="0.25">
      <c r="A1619" s="1"/>
      <c r="B1619" s="1"/>
      <c r="C1619" s="18"/>
    </row>
    <row r="1620" spans="1:3" ht="12.75" hidden="1" x14ac:dyDescent="0.25">
      <c r="A1620" s="1"/>
      <c r="B1620" s="1"/>
      <c r="C1620" s="18"/>
    </row>
    <row r="1621" spans="1:3" ht="12.75" hidden="1" x14ac:dyDescent="0.25">
      <c r="A1621" s="1"/>
      <c r="B1621" s="1"/>
      <c r="C1621" s="18"/>
    </row>
    <row r="1622" spans="1:3" ht="12.75" hidden="1" x14ac:dyDescent="0.25">
      <c r="A1622" s="1"/>
      <c r="B1622" s="1"/>
      <c r="C1622" s="18"/>
    </row>
    <row r="1623" spans="1:3" ht="12.75" hidden="1" x14ac:dyDescent="0.25">
      <c r="A1623" s="1"/>
      <c r="B1623" s="1"/>
      <c r="C1623" s="18"/>
    </row>
    <row r="1624" spans="1:3" ht="12.75" hidden="1" x14ac:dyDescent="0.25">
      <c r="A1624" s="1"/>
      <c r="B1624" s="1"/>
      <c r="C1624" s="18"/>
    </row>
    <row r="1625" spans="1:3" ht="12.75" hidden="1" x14ac:dyDescent="0.25">
      <c r="A1625" s="1"/>
      <c r="B1625" s="1"/>
      <c r="C1625" s="18"/>
    </row>
    <row r="1626" spans="1:3" ht="12.75" hidden="1" x14ac:dyDescent="0.25">
      <c r="A1626" s="1"/>
      <c r="B1626" s="1"/>
      <c r="C1626" s="18"/>
    </row>
    <row r="1627" spans="1:3" ht="12.75" hidden="1" x14ac:dyDescent="0.25">
      <c r="A1627" s="1"/>
      <c r="B1627" s="1"/>
      <c r="C1627" s="18"/>
    </row>
    <row r="1628" spans="1:3" ht="12.75" hidden="1" x14ac:dyDescent="0.25">
      <c r="A1628" s="1"/>
      <c r="B1628" s="1"/>
      <c r="C1628" s="18"/>
    </row>
    <row r="1629" spans="1:3" ht="12.75" hidden="1" x14ac:dyDescent="0.25">
      <c r="A1629" s="1"/>
      <c r="B1629" s="1"/>
      <c r="C1629" s="18"/>
    </row>
    <row r="1630" spans="1:3" ht="12.75" hidden="1" x14ac:dyDescent="0.25">
      <c r="A1630" s="1"/>
      <c r="B1630" s="1"/>
      <c r="C1630" s="18"/>
    </row>
    <row r="1631" spans="1:3" ht="12.75" hidden="1" x14ac:dyDescent="0.25">
      <c r="A1631" s="1"/>
      <c r="B1631" s="1"/>
      <c r="C1631" s="18"/>
    </row>
    <row r="1632" spans="1:3" ht="12.75" hidden="1" x14ac:dyDescent="0.25">
      <c r="A1632" s="1"/>
      <c r="B1632" s="1"/>
      <c r="C1632" s="18"/>
    </row>
    <row r="1633" spans="1:3" ht="12.75" hidden="1" x14ac:dyDescent="0.25">
      <c r="A1633" s="1"/>
      <c r="B1633" s="1"/>
      <c r="C1633" s="18"/>
    </row>
    <row r="1634" spans="1:3" ht="12.75" hidden="1" x14ac:dyDescent="0.25">
      <c r="A1634" s="1"/>
      <c r="B1634" s="1"/>
      <c r="C1634" s="18"/>
    </row>
    <row r="1635" spans="1:3" ht="12.75" hidden="1" x14ac:dyDescent="0.25">
      <c r="A1635" s="1"/>
      <c r="B1635" s="1"/>
      <c r="C1635" s="18"/>
    </row>
    <row r="1636" spans="1:3" ht="12.75" hidden="1" x14ac:dyDescent="0.25">
      <c r="A1636" s="1"/>
      <c r="B1636" s="1"/>
      <c r="C1636" s="18"/>
    </row>
    <row r="1637" spans="1:3" ht="12.75" hidden="1" x14ac:dyDescent="0.25">
      <c r="A1637" s="1"/>
      <c r="B1637" s="1"/>
      <c r="C1637" s="18"/>
    </row>
    <row r="1638" spans="1:3" ht="12.75" hidden="1" x14ac:dyDescent="0.25">
      <c r="A1638" s="1"/>
      <c r="B1638" s="1"/>
      <c r="C1638" s="18"/>
    </row>
    <row r="1639" spans="1:3" ht="12.75" hidden="1" x14ac:dyDescent="0.25">
      <c r="A1639" s="1"/>
      <c r="B1639" s="1"/>
      <c r="C1639" s="18"/>
    </row>
    <row r="1640" spans="1:3" ht="12.75" hidden="1" x14ac:dyDescent="0.25">
      <c r="A1640" s="1"/>
      <c r="B1640" s="1"/>
      <c r="C1640" s="18"/>
    </row>
    <row r="1641" spans="1:3" ht="12.75" hidden="1" x14ac:dyDescent="0.25">
      <c r="A1641" s="1"/>
      <c r="B1641" s="1"/>
      <c r="C1641" s="18"/>
    </row>
    <row r="1642" spans="1:3" ht="12.75" hidden="1" x14ac:dyDescent="0.25">
      <c r="A1642" s="1"/>
      <c r="B1642" s="1"/>
      <c r="C1642" s="18"/>
    </row>
    <row r="1643" spans="1:3" ht="12.75" hidden="1" x14ac:dyDescent="0.25">
      <c r="A1643" s="1"/>
      <c r="B1643" s="1"/>
      <c r="C1643" s="18"/>
    </row>
    <row r="1644" spans="1:3" ht="12.75" hidden="1" x14ac:dyDescent="0.25">
      <c r="A1644" s="1"/>
      <c r="B1644" s="1"/>
      <c r="C1644" s="18"/>
    </row>
    <row r="1645" spans="1:3" ht="12.75" hidden="1" x14ac:dyDescent="0.25">
      <c r="A1645" s="1"/>
      <c r="B1645" s="1"/>
      <c r="C1645" s="18"/>
    </row>
    <row r="1646" spans="1:3" ht="12.75" hidden="1" x14ac:dyDescent="0.25">
      <c r="A1646" s="1"/>
      <c r="B1646" s="1"/>
      <c r="C1646" s="18"/>
    </row>
    <row r="1647" spans="1:3" ht="12.75" hidden="1" x14ac:dyDescent="0.25">
      <c r="A1647" s="1"/>
      <c r="B1647" s="1"/>
      <c r="C1647" s="18"/>
    </row>
    <row r="1648" spans="1:3" ht="12.75" hidden="1" x14ac:dyDescent="0.25">
      <c r="A1648" s="1"/>
      <c r="B1648" s="1"/>
      <c r="C1648" s="18"/>
    </row>
    <row r="1649" spans="1:3" ht="12.75" hidden="1" x14ac:dyDescent="0.25">
      <c r="A1649" s="1"/>
      <c r="B1649" s="1"/>
      <c r="C1649" s="18"/>
    </row>
    <row r="1650" spans="1:3" ht="12.75" hidden="1" x14ac:dyDescent="0.25">
      <c r="A1650" s="1"/>
      <c r="B1650" s="1"/>
      <c r="C1650" s="18"/>
    </row>
    <row r="1651" spans="1:3" ht="12.75" hidden="1" x14ac:dyDescent="0.25">
      <c r="A1651" s="1"/>
      <c r="B1651" s="1"/>
      <c r="C1651" s="18"/>
    </row>
    <row r="1652" spans="1:3" ht="12.75" hidden="1" x14ac:dyDescent="0.25">
      <c r="A1652" s="1"/>
      <c r="B1652" s="1"/>
      <c r="C1652" s="18"/>
    </row>
    <row r="1653" spans="1:3" ht="12.75" hidden="1" x14ac:dyDescent="0.25">
      <c r="A1653" s="1"/>
      <c r="B1653" s="1"/>
      <c r="C1653" s="18"/>
    </row>
    <row r="1654" spans="1:3" ht="12.75" hidden="1" x14ac:dyDescent="0.25">
      <c r="A1654" s="1"/>
      <c r="B1654" s="1"/>
      <c r="C1654" s="18"/>
    </row>
    <row r="1655" spans="1:3" ht="12.75" hidden="1" x14ac:dyDescent="0.25">
      <c r="A1655" s="1"/>
      <c r="B1655" s="1"/>
      <c r="C1655" s="18"/>
    </row>
    <row r="1656" spans="1:3" ht="12.75" hidden="1" x14ac:dyDescent="0.25">
      <c r="A1656" s="1"/>
      <c r="B1656" s="1"/>
      <c r="C1656" s="18"/>
    </row>
    <row r="1657" spans="1:3" ht="12.75" hidden="1" x14ac:dyDescent="0.25">
      <c r="A1657" s="1"/>
      <c r="B1657" s="1"/>
      <c r="C1657" s="18"/>
    </row>
    <row r="1658" spans="1:3" ht="12.75" hidden="1" x14ac:dyDescent="0.25">
      <c r="A1658" s="1"/>
      <c r="B1658" s="1"/>
      <c r="C1658" s="18"/>
    </row>
    <row r="1659" spans="1:3" ht="12.75" hidden="1" x14ac:dyDescent="0.25">
      <c r="A1659" s="1"/>
      <c r="B1659" s="1"/>
      <c r="C1659" s="18"/>
    </row>
    <row r="1660" spans="1:3" ht="12.75" hidden="1" x14ac:dyDescent="0.25">
      <c r="A1660" s="1"/>
      <c r="B1660" s="1"/>
      <c r="C1660" s="18"/>
    </row>
    <row r="1661" spans="1:3" ht="12.75" hidden="1" x14ac:dyDescent="0.25">
      <c r="A1661" s="1"/>
      <c r="B1661" s="1"/>
      <c r="C1661" s="18"/>
    </row>
    <row r="1662" spans="1:3" ht="12.75" hidden="1" x14ac:dyDescent="0.25">
      <c r="A1662" s="1"/>
      <c r="B1662" s="1"/>
      <c r="C1662" s="18"/>
    </row>
    <row r="1663" spans="1:3" ht="12.75" hidden="1" x14ac:dyDescent="0.25">
      <c r="A1663" s="1"/>
      <c r="B1663" s="1"/>
      <c r="C1663" s="18"/>
    </row>
    <row r="1664" spans="1:3" ht="12.75" hidden="1" x14ac:dyDescent="0.25">
      <c r="A1664" s="1"/>
      <c r="B1664" s="1"/>
      <c r="C1664" s="18"/>
    </row>
    <row r="1665" spans="1:3" ht="12.75" hidden="1" x14ac:dyDescent="0.25">
      <c r="A1665" s="1"/>
      <c r="B1665" s="1"/>
      <c r="C1665" s="18"/>
    </row>
    <row r="1666" spans="1:3" ht="12.75" hidden="1" x14ac:dyDescent="0.25">
      <c r="A1666" s="1"/>
      <c r="B1666" s="1"/>
      <c r="C1666" s="18"/>
    </row>
    <row r="1667" spans="1:3" ht="12.75" hidden="1" x14ac:dyDescent="0.25">
      <c r="A1667" s="1"/>
      <c r="B1667" s="1"/>
      <c r="C1667" s="18"/>
    </row>
    <row r="1668" spans="1:3" ht="12.75" hidden="1" x14ac:dyDescent="0.25">
      <c r="A1668" s="1"/>
      <c r="B1668" s="1"/>
      <c r="C1668" s="18"/>
    </row>
    <row r="1669" spans="1:3" ht="12.75" hidden="1" x14ac:dyDescent="0.25">
      <c r="A1669" s="1"/>
      <c r="B1669" s="1"/>
      <c r="C1669" s="18"/>
    </row>
    <row r="1670" spans="1:3" ht="12.75" hidden="1" x14ac:dyDescent="0.25">
      <c r="A1670" s="1"/>
      <c r="B1670" s="1"/>
      <c r="C1670" s="18"/>
    </row>
    <row r="1671" spans="1:3" ht="12.75" hidden="1" x14ac:dyDescent="0.25">
      <c r="A1671" s="1"/>
      <c r="B1671" s="1"/>
      <c r="C1671" s="18"/>
    </row>
    <row r="1672" spans="1:3" ht="12.75" hidden="1" x14ac:dyDescent="0.25">
      <c r="A1672" s="1"/>
      <c r="B1672" s="1"/>
      <c r="C1672" s="18"/>
    </row>
    <row r="1673" spans="1:3" ht="12.75" hidden="1" x14ac:dyDescent="0.25">
      <c r="A1673" s="1"/>
      <c r="B1673" s="1"/>
      <c r="C1673" s="18"/>
    </row>
    <row r="1674" spans="1:3" ht="12.75" hidden="1" x14ac:dyDescent="0.25">
      <c r="A1674" s="1"/>
      <c r="B1674" s="1"/>
      <c r="C1674" s="18"/>
    </row>
    <row r="1675" spans="1:3" ht="12.75" hidden="1" x14ac:dyDescent="0.25">
      <c r="A1675" s="1"/>
      <c r="B1675" s="1"/>
      <c r="C1675" s="18"/>
    </row>
    <row r="1676" spans="1:3" ht="12.75" hidden="1" x14ac:dyDescent="0.25">
      <c r="A1676" s="1"/>
      <c r="B1676" s="1"/>
      <c r="C1676" s="18"/>
    </row>
    <row r="1677" spans="1:3" ht="12.75" hidden="1" x14ac:dyDescent="0.25">
      <c r="A1677" s="1"/>
      <c r="B1677" s="1"/>
      <c r="C1677" s="18"/>
    </row>
    <row r="1678" spans="1:3" ht="12.75" hidden="1" x14ac:dyDescent="0.25">
      <c r="A1678" s="1"/>
      <c r="B1678" s="1"/>
      <c r="C1678" s="18"/>
    </row>
    <row r="1679" spans="1:3" ht="12.75" hidden="1" x14ac:dyDescent="0.25">
      <c r="A1679" s="1"/>
      <c r="B1679" s="1"/>
      <c r="C1679" s="18"/>
    </row>
    <row r="1680" spans="1:3" ht="12.75" hidden="1" x14ac:dyDescent="0.25">
      <c r="A1680" s="1"/>
      <c r="B1680" s="1"/>
      <c r="C1680" s="18"/>
    </row>
    <row r="1681" spans="1:3" ht="12.75" hidden="1" x14ac:dyDescent="0.25">
      <c r="A1681" s="1"/>
      <c r="B1681" s="1"/>
      <c r="C1681" s="18"/>
    </row>
    <row r="1682" spans="1:3" ht="12.75" hidden="1" x14ac:dyDescent="0.25">
      <c r="A1682" s="1"/>
      <c r="B1682" s="1"/>
      <c r="C1682" s="18"/>
    </row>
    <row r="1683" spans="1:3" ht="12.75" hidden="1" x14ac:dyDescent="0.25">
      <c r="A1683" s="1"/>
      <c r="B1683" s="1"/>
      <c r="C1683" s="18"/>
    </row>
    <row r="1684" spans="1:3" ht="12.75" hidden="1" x14ac:dyDescent="0.25">
      <c r="A1684" s="1"/>
      <c r="B1684" s="1"/>
      <c r="C1684" s="18"/>
    </row>
    <row r="1685" spans="1:3" ht="12.75" hidden="1" x14ac:dyDescent="0.25">
      <c r="A1685" s="1"/>
      <c r="B1685" s="1"/>
      <c r="C1685" s="18"/>
    </row>
    <row r="1686" spans="1:3" ht="12.75" hidden="1" x14ac:dyDescent="0.25">
      <c r="A1686" s="1"/>
      <c r="B1686" s="1"/>
      <c r="C1686" s="18"/>
    </row>
    <row r="1687" spans="1:3" ht="12.75" hidden="1" x14ac:dyDescent="0.25">
      <c r="A1687" s="1"/>
      <c r="B1687" s="1"/>
      <c r="C1687" s="18"/>
    </row>
    <row r="1688" spans="1:3" ht="12.75" hidden="1" x14ac:dyDescent="0.25">
      <c r="A1688" s="1"/>
      <c r="B1688" s="1"/>
      <c r="C1688" s="18"/>
    </row>
    <row r="1689" spans="1:3" ht="12.75" hidden="1" x14ac:dyDescent="0.25">
      <c r="A1689" s="1"/>
      <c r="B1689" s="1"/>
      <c r="C1689" s="18"/>
    </row>
    <row r="1690" spans="1:3" ht="12.75" hidden="1" x14ac:dyDescent="0.25">
      <c r="A1690" s="1"/>
      <c r="B1690" s="1"/>
      <c r="C1690" s="18"/>
    </row>
    <row r="1691" spans="1:3" ht="12.75" hidden="1" x14ac:dyDescent="0.25">
      <c r="A1691" s="1"/>
      <c r="B1691" s="1"/>
      <c r="C1691" s="18"/>
    </row>
    <row r="1692" spans="1:3" ht="12.75" hidden="1" x14ac:dyDescent="0.25">
      <c r="A1692" s="1"/>
      <c r="B1692" s="1"/>
      <c r="C1692" s="18"/>
    </row>
    <row r="1693" spans="1:3" ht="12.75" hidden="1" x14ac:dyDescent="0.25">
      <c r="A1693" s="1"/>
      <c r="B1693" s="1"/>
      <c r="C1693" s="18"/>
    </row>
    <row r="1694" spans="1:3" ht="12.75" hidden="1" x14ac:dyDescent="0.25">
      <c r="A1694" s="1"/>
      <c r="B1694" s="1"/>
      <c r="C1694" s="18"/>
    </row>
    <row r="1695" spans="1:3" ht="12.75" hidden="1" x14ac:dyDescent="0.25">
      <c r="A1695" s="1"/>
      <c r="B1695" s="1"/>
      <c r="C1695" s="18"/>
    </row>
    <row r="1696" spans="1:3" ht="12.75" hidden="1" x14ac:dyDescent="0.25">
      <c r="A1696" s="1"/>
      <c r="B1696" s="1"/>
      <c r="C1696" s="18"/>
    </row>
    <row r="1697" spans="1:3" ht="12.75" hidden="1" x14ac:dyDescent="0.25">
      <c r="A1697" s="1"/>
      <c r="B1697" s="1"/>
      <c r="C1697" s="18"/>
    </row>
    <row r="1698" spans="1:3" ht="12.75" hidden="1" x14ac:dyDescent="0.25">
      <c r="A1698" s="1"/>
      <c r="B1698" s="1"/>
      <c r="C1698" s="18"/>
    </row>
    <row r="1699" spans="1:3" ht="12.75" hidden="1" x14ac:dyDescent="0.25">
      <c r="A1699" s="1"/>
      <c r="B1699" s="1"/>
      <c r="C1699" s="18"/>
    </row>
    <row r="1700" spans="1:3" ht="12.75" hidden="1" x14ac:dyDescent="0.25">
      <c r="A1700" s="1"/>
      <c r="B1700" s="1"/>
      <c r="C1700" s="18"/>
    </row>
    <row r="1701" spans="1:3" ht="12.75" hidden="1" x14ac:dyDescent="0.25">
      <c r="A1701" s="1"/>
      <c r="B1701" s="1"/>
      <c r="C1701" s="18"/>
    </row>
    <row r="1702" spans="1:3" ht="12.75" hidden="1" x14ac:dyDescent="0.25">
      <c r="A1702" s="1"/>
      <c r="B1702" s="1"/>
      <c r="C1702" s="18"/>
    </row>
    <row r="1703" spans="1:3" ht="12.75" hidden="1" x14ac:dyDescent="0.25">
      <c r="A1703" s="1"/>
      <c r="B1703" s="1"/>
      <c r="C1703" s="18"/>
    </row>
    <row r="1704" spans="1:3" ht="12.75" hidden="1" x14ac:dyDescent="0.25">
      <c r="A1704" s="1"/>
      <c r="B1704" s="1"/>
      <c r="C1704" s="18"/>
    </row>
    <row r="1705" spans="1:3" ht="12.75" hidden="1" x14ac:dyDescent="0.25">
      <c r="A1705" s="1"/>
      <c r="B1705" s="1"/>
      <c r="C1705" s="18"/>
    </row>
    <row r="1706" spans="1:3" ht="12.75" hidden="1" x14ac:dyDescent="0.25">
      <c r="A1706" s="1"/>
      <c r="B1706" s="1"/>
      <c r="C1706" s="18"/>
    </row>
    <row r="1707" spans="1:3" ht="12.75" hidden="1" x14ac:dyDescent="0.25">
      <c r="A1707" s="1"/>
      <c r="B1707" s="1"/>
      <c r="C1707" s="18"/>
    </row>
    <row r="1708" spans="1:3" ht="12.75" hidden="1" x14ac:dyDescent="0.25">
      <c r="A1708" s="1"/>
      <c r="B1708" s="1"/>
      <c r="C1708" s="18"/>
    </row>
    <row r="1709" spans="1:3" ht="12.75" hidden="1" x14ac:dyDescent="0.25">
      <c r="A1709" s="1"/>
      <c r="B1709" s="1"/>
      <c r="C1709" s="18"/>
    </row>
    <row r="1710" spans="1:3" ht="12.75" hidden="1" x14ac:dyDescent="0.25">
      <c r="A1710" s="1"/>
      <c r="B1710" s="1"/>
      <c r="C1710" s="18"/>
    </row>
    <row r="1711" spans="1:3" ht="12.75" hidden="1" x14ac:dyDescent="0.25">
      <c r="A1711" s="1"/>
      <c r="B1711" s="1"/>
      <c r="C1711" s="18"/>
    </row>
    <row r="1712" spans="1:3" ht="12.75" hidden="1" x14ac:dyDescent="0.25">
      <c r="A1712" s="1"/>
      <c r="B1712" s="1"/>
      <c r="C1712" s="18"/>
    </row>
    <row r="1713" spans="1:3" ht="12.75" hidden="1" x14ac:dyDescent="0.25">
      <c r="A1713" s="1"/>
      <c r="B1713" s="1"/>
      <c r="C1713" s="18"/>
    </row>
    <row r="1714" spans="1:3" ht="12.75" hidden="1" x14ac:dyDescent="0.25">
      <c r="A1714" s="1"/>
      <c r="B1714" s="1"/>
      <c r="C1714" s="18"/>
    </row>
    <row r="1715" spans="1:3" ht="12.75" hidden="1" x14ac:dyDescent="0.25">
      <c r="A1715" s="1"/>
      <c r="B1715" s="1"/>
      <c r="C1715" s="18"/>
    </row>
    <row r="1716" spans="1:3" ht="12.75" hidden="1" x14ac:dyDescent="0.25">
      <c r="A1716" s="1"/>
      <c r="B1716" s="1"/>
      <c r="C1716" s="18"/>
    </row>
    <row r="1717" spans="1:3" ht="12.75" hidden="1" x14ac:dyDescent="0.25">
      <c r="A1717" s="1"/>
      <c r="B1717" s="1"/>
      <c r="C1717" s="18"/>
    </row>
    <row r="1718" spans="1:3" ht="12.75" hidden="1" x14ac:dyDescent="0.25">
      <c r="A1718" s="1"/>
      <c r="B1718" s="1"/>
      <c r="C1718" s="18"/>
    </row>
    <row r="1719" spans="1:3" ht="12.75" hidden="1" x14ac:dyDescent="0.25">
      <c r="A1719" s="1"/>
      <c r="B1719" s="1"/>
      <c r="C1719" s="18"/>
    </row>
    <row r="1720" spans="1:3" ht="12.75" hidden="1" x14ac:dyDescent="0.25">
      <c r="A1720" s="1"/>
      <c r="B1720" s="1"/>
      <c r="C1720" s="18"/>
    </row>
    <row r="1721" spans="1:3" ht="12.75" hidden="1" x14ac:dyDescent="0.25">
      <c r="A1721" s="1"/>
      <c r="B1721" s="1"/>
      <c r="C1721" s="18"/>
    </row>
    <row r="1722" spans="1:3" ht="12.75" hidden="1" x14ac:dyDescent="0.25">
      <c r="A1722" s="1"/>
      <c r="B1722" s="1"/>
      <c r="C1722" s="18"/>
    </row>
    <row r="1723" spans="1:3" ht="12.75" hidden="1" x14ac:dyDescent="0.25">
      <c r="A1723" s="1"/>
      <c r="B1723" s="1"/>
      <c r="C1723" s="18"/>
    </row>
    <row r="1724" spans="1:3" ht="12.75" hidden="1" x14ac:dyDescent="0.25">
      <c r="A1724" s="1"/>
      <c r="B1724" s="1"/>
      <c r="C1724" s="18"/>
    </row>
    <row r="1725" spans="1:3" ht="12.75" hidden="1" x14ac:dyDescent="0.25">
      <c r="A1725" s="1"/>
      <c r="B1725" s="1"/>
      <c r="C1725" s="18"/>
    </row>
    <row r="1726" spans="1:3" ht="12.75" hidden="1" x14ac:dyDescent="0.25">
      <c r="A1726" s="1"/>
      <c r="B1726" s="1"/>
      <c r="C1726" s="18"/>
    </row>
    <row r="1727" spans="1:3" ht="12.75" hidden="1" x14ac:dyDescent="0.25">
      <c r="A1727" s="1"/>
      <c r="B1727" s="1"/>
      <c r="C1727" s="18"/>
    </row>
    <row r="1728" spans="1:3" ht="12.75" hidden="1" x14ac:dyDescent="0.25">
      <c r="A1728" s="1"/>
      <c r="B1728" s="1"/>
      <c r="C1728" s="18"/>
    </row>
    <row r="1729" spans="1:3" ht="12.75" hidden="1" x14ac:dyDescent="0.25">
      <c r="A1729" s="1"/>
      <c r="B1729" s="1"/>
      <c r="C1729" s="18"/>
    </row>
    <row r="1730" spans="1:3" ht="12.75" hidden="1" x14ac:dyDescent="0.25">
      <c r="A1730" s="1"/>
      <c r="B1730" s="1"/>
      <c r="C1730" s="18"/>
    </row>
    <row r="1731" spans="1:3" ht="12.75" hidden="1" x14ac:dyDescent="0.25">
      <c r="A1731" s="1"/>
      <c r="B1731" s="1"/>
      <c r="C1731" s="18"/>
    </row>
    <row r="1732" spans="1:3" ht="12.75" hidden="1" x14ac:dyDescent="0.25">
      <c r="A1732" s="1"/>
      <c r="B1732" s="1"/>
      <c r="C1732" s="18"/>
    </row>
    <row r="1733" spans="1:3" ht="12.75" hidden="1" x14ac:dyDescent="0.25">
      <c r="A1733" s="1"/>
      <c r="B1733" s="1"/>
      <c r="C1733" s="18"/>
    </row>
    <row r="1734" spans="1:3" ht="12.75" hidden="1" x14ac:dyDescent="0.25">
      <c r="A1734" s="1"/>
      <c r="B1734" s="1"/>
      <c r="C1734" s="18"/>
    </row>
    <row r="1735" spans="1:3" ht="12.75" hidden="1" x14ac:dyDescent="0.25">
      <c r="A1735" s="1"/>
      <c r="B1735" s="1"/>
      <c r="C1735" s="18"/>
    </row>
    <row r="1736" spans="1:3" ht="12.75" hidden="1" x14ac:dyDescent="0.25">
      <c r="A1736" s="1"/>
      <c r="B1736" s="1"/>
      <c r="C1736" s="18"/>
    </row>
    <row r="1737" spans="1:3" ht="12.75" hidden="1" x14ac:dyDescent="0.25">
      <c r="A1737" s="1"/>
      <c r="B1737" s="1"/>
      <c r="C1737" s="18"/>
    </row>
    <row r="1738" spans="1:3" ht="12.75" hidden="1" x14ac:dyDescent="0.25">
      <c r="A1738" s="1"/>
      <c r="B1738" s="1"/>
      <c r="C1738" s="18"/>
    </row>
    <row r="1739" spans="1:3" ht="12.75" hidden="1" x14ac:dyDescent="0.25">
      <c r="A1739" s="1"/>
      <c r="B1739" s="1"/>
      <c r="C1739" s="18"/>
    </row>
    <row r="1740" spans="1:3" ht="12.75" hidden="1" x14ac:dyDescent="0.25">
      <c r="A1740" s="1"/>
      <c r="B1740" s="1"/>
      <c r="C1740" s="18"/>
    </row>
    <row r="1741" spans="1:3" ht="12.75" hidden="1" x14ac:dyDescent="0.25">
      <c r="A1741" s="1"/>
      <c r="B1741" s="1"/>
      <c r="C1741" s="18"/>
    </row>
    <row r="1742" spans="1:3" ht="12.75" hidden="1" x14ac:dyDescent="0.25">
      <c r="A1742" s="1"/>
      <c r="B1742" s="1"/>
      <c r="C1742" s="18"/>
    </row>
    <row r="1743" spans="1:3" ht="12.75" hidden="1" x14ac:dyDescent="0.25">
      <c r="A1743" s="1"/>
      <c r="B1743" s="1"/>
      <c r="C1743" s="18"/>
    </row>
    <row r="1744" spans="1:3" ht="12.75" hidden="1" x14ac:dyDescent="0.25">
      <c r="A1744" s="1"/>
      <c r="B1744" s="1"/>
      <c r="C1744" s="18"/>
    </row>
    <row r="1745" spans="1:3" ht="12.75" hidden="1" x14ac:dyDescent="0.25">
      <c r="A1745" s="1"/>
      <c r="B1745" s="1"/>
      <c r="C1745" s="18"/>
    </row>
    <row r="1746" spans="1:3" ht="12.75" hidden="1" x14ac:dyDescent="0.25">
      <c r="A1746" s="1"/>
      <c r="B1746" s="1"/>
      <c r="C1746" s="18"/>
    </row>
    <row r="1747" spans="1:3" ht="12.75" hidden="1" x14ac:dyDescent="0.25">
      <c r="A1747" s="1"/>
      <c r="B1747" s="1"/>
      <c r="C1747" s="18"/>
    </row>
    <row r="1748" spans="1:3" ht="12.75" hidden="1" x14ac:dyDescent="0.25">
      <c r="A1748" s="1"/>
      <c r="B1748" s="1"/>
      <c r="C1748" s="18"/>
    </row>
    <row r="1749" spans="1:3" ht="12.75" hidden="1" x14ac:dyDescent="0.25">
      <c r="A1749" s="1"/>
      <c r="B1749" s="1"/>
      <c r="C1749" s="18"/>
    </row>
    <row r="1750" spans="1:3" ht="12.75" hidden="1" x14ac:dyDescent="0.25">
      <c r="A1750" s="1"/>
      <c r="B1750" s="1"/>
      <c r="C1750" s="18"/>
    </row>
    <row r="1751" spans="1:3" ht="12.75" hidden="1" x14ac:dyDescent="0.25">
      <c r="A1751" s="1"/>
      <c r="B1751" s="1"/>
      <c r="C1751" s="18"/>
    </row>
    <row r="1752" spans="1:3" ht="12.75" hidden="1" x14ac:dyDescent="0.25">
      <c r="A1752" s="1"/>
      <c r="B1752" s="1"/>
      <c r="C1752" s="18"/>
    </row>
    <row r="1753" spans="1:3" ht="12.75" hidden="1" x14ac:dyDescent="0.25">
      <c r="A1753" s="1"/>
      <c r="B1753" s="1"/>
      <c r="C1753" s="18"/>
    </row>
    <row r="1754" spans="1:3" ht="12.75" hidden="1" x14ac:dyDescent="0.25">
      <c r="A1754" s="1"/>
      <c r="B1754" s="1"/>
      <c r="C1754" s="18"/>
    </row>
    <row r="1755" spans="1:3" ht="12.75" hidden="1" x14ac:dyDescent="0.25">
      <c r="A1755" s="1"/>
      <c r="B1755" s="1"/>
      <c r="C1755" s="18"/>
    </row>
    <row r="1756" spans="1:3" ht="12.75" hidden="1" x14ac:dyDescent="0.25">
      <c r="A1756" s="1"/>
      <c r="B1756" s="1"/>
      <c r="C1756" s="18"/>
    </row>
    <row r="1757" spans="1:3" ht="12.75" hidden="1" x14ac:dyDescent="0.25">
      <c r="A1757" s="1"/>
      <c r="B1757" s="1"/>
      <c r="C1757" s="18"/>
    </row>
    <row r="1758" spans="1:3" ht="12.75" hidden="1" x14ac:dyDescent="0.25">
      <c r="A1758" s="1"/>
      <c r="B1758" s="1"/>
      <c r="C1758" s="18"/>
    </row>
    <row r="1759" spans="1:3" ht="12.75" hidden="1" x14ac:dyDescent="0.25">
      <c r="A1759" s="1"/>
      <c r="B1759" s="1"/>
      <c r="C1759" s="18"/>
    </row>
    <row r="1760" spans="1:3" ht="12.75" hidden="1" x14ac:dyDescent="0.25">
      <c r="A1760" s="1"/>
      <c r="B1760" s="1"/>
      <c r="C1760" s="18"/>
    </row>
    <row r="1761" spans="1:3" ht="12.75" hidden="1" x14ac:dyDescent="0.25">
      <c r="A1761" s="1"/>
      <c r="B1761" s="1"/>
      <c r="C1761" s="18"/>
    </row>
    <row r="1762" spans="1:3" ht="12.75" hidden="1" x14ac:dyDescent="0.25">
      <c r="A1762" s="1"/>
      <c r="B1762" s="1"/>
      <c r="C1762" s="18"/>
    </row>
    <row r="1763" spans="1:3" ht="12.75" hidden="1" x14ac:dyDescent="0.25">
      <c r="A1763" s="1"/>
      <c r="B1763" s="1"/>
      <c r="C1763" s="18"/>
    </row>
    <row r="1764" spans="1:3" ht="12.75" hidden="1" x14ac:dyDescent="0.25">
      <c r="A1764" s="1"/>
      <c r="B1764" s="1"/>
      <c r="C1764" s="18"/>
    </row>
    <row r="1765" spans="1:3" ht="12.75" hidden="1" x14ac:dyDescent="0.25">
      <c r="A1765" s="1"/>
      <c r="B1765" s="1"/>
      <c r="C1765" s="18"/>
    </row>
    <row r="1766" spans="1:3" ht="12.75" hidden="1" x14ac:dyDescent="0.25">
      <c r="A1766" s="1"/>
      <c r="B1766" s="1"/>
      <c r="C1766" s="18"/>
    </row>
    <row r="1767" spans="1:3" ht="12.75" hidden="1" x14ac:dyDescent="0.25">
      <c r="A1767" s="1"/>
      <c r="B1767" s="1"/>
      <c r="C1767" s="18"/>
    </row>
    <row r="1768" spans="1:3" ht="12.75" hidden="1" x14ac:dyDescent="0.25">
      <c r="A1768" s="1"/>
      <c r="B1768" s="1"/>
      <c r="C1768" s="18"/>
    </row>
    <row r="1769" spans="1:3" ht="12.75" hidden="1" x14ac:dyDescent="0.25">
      <c r="A1769" s="1"/>
      <c r="B1769" s="1"/>
      <c r="C1769" s="18"/>
    </row>
    <row r="1770" spans="1:3" ht="12.75" hidden="1" x14ac:dyDescent="0.25">
      <c r="A1770" s="1"/>
      <c r="B1770" s="1"/>
      <c r="C1770" s="18"/>
    </row>
    <row r="1771" spans="1:3" ht="12.75" hidden="1" x14ac:dyDescent="0.25">
      <c r="A1771" s="1"/>
      <c r="B1771" s="1"/>
      <c r="C1771" s="18"/>
    </row>
    <row r="1772" spans="1:3" ht="12.75" hidden="1" x14ac:dyDescent="0.25">
      <c r="A1772" s="1"/>
      <c r="B1772" s="1"/>
      <c r="C1772" s="18"/>
    </row>
    <row r="1773" spans="1:3" ht="12.75" hidden="1" x14ac:dyDescent="0.25">
      <c r="A1773" s="1"/>
      <c r="B1773" s="1"/>
      <c r="C1773" s="18"/>
    </row>
    <row r="1774" spans="1:3" ht="12.75" hidden="1" x14ac:dyDescent="0.25">
      <c r="A1774" s="1"/>
      <c r="B1774" s="1"/>
      <c r="C1774" s="18"/>
    </row>
    <row r="1775" spans="1:3" ht="12.75" hidden="1" x14ac:dyDescent="0.25">
      <c r="A1775" s="1"/>
      <c r="B1775" s="1"/>
      <c r="C1775" s="18"/>
    </row>
    <row r="1776" spans="1:3" ht="12.75" hidden="1" x14ac:dyDescent="0.25">
      <c r="A1776" s="1"/>
      <c r="B1776" s="1"/>
      <c r="C1776" s="18"/>
    </row>
    <row r="1777" spans="1:3" ht="12.75" hidden="1" x14ac:dyDescent="0.25">
      <c r="A1777" s="1"/>
      <c r="B1777" s="1"/>
      <c r="C1777" s="18"/>
    </row>
    <row r="1778" spans="1:3" ht="12.75" hidden="1" x14ac:dyDescent="0.25">
      <c r="A1778" s="1"/>
      <c r="B1778" s="1"/>
      <c r="C1778" s="18"/>
    </row>
    <row r="1779" spans="1:3" ht="12.75" hidden="1" x14ac:dyDescent="0.25">
      <c r="A1779" s="1"/>
      <c r="B1779" s="1"/>
      <c r="C1779" s="18"/>
    </row>
    <row r="1780" spans="1:3" ht="12.75" hidden="1" x14ac:dyDescent="0.25">
      <c r="A1780" s="1"/>
      <c r="B1780" s="1"/>
      <c r="C1780" s="18"/>
    </row>
    <row r="1781" spans="1:3" ht="12.75" hidden="1" x14ac:dyDescent="0.25">
      <c r="A1781" s="1"/>
      <c r="B1781" s="1"/>
      <c r="C1781" s="18"/>
    </row>
    <row r="1782" spans="1:3" ht="12.75" hidden="1" x14ac:dyDescent="0.25">
      <c r="A1782" s="1"/>
      <c r="B1782" s="1"/>
      <c r="C1782" s="18"/>
    </row>
    <row r="1783" spans="1:3" ht="12.75" hidden="1" x14ac:dyDescent="0.25">
      <c r="A1783" s="1"/>
      <c r="B1783" s="1"/>
      <c r="C1783" s="18"/>
    </row>
    <row r="1784" spans="1:3" ht="12.75" hidden="1" x14ac:dyDescent="0.25">
      <c r="A1784" s="1"/>
      <c r="B1784" s="1"/>
      <c r="C1784" s="18"/>
    </row>
    <row r="1785" spans="1:3" ht="12.75" hidden="1" x14ac:dyDescent="0.25">
      <c r="A1785" s="1"/>
      <c r="B1785" s="1"/>
      <c r="C1785" s="18"/>
    </row>
    <row r="1786" spans="1:3" ht="12.75" hidden="1" x14ac:dyDescent="0.25">
      <c r="A1786" s="1"/>
      <c r="B1786" s="1"/>
      <c r="C1786" s="18"/>
    </row>
    <row r="1787" spans="1:3" ht="12.75" hidden="1" x14ac:dyDescent="0.25">
      <c r="A1787" s="1"/>
      <c r="B1787" s="1"/>
      <c r="C1787" s="18"/>
    </row>
    <row r="1788" spans="1:3" ht="12.75" hidden="1" x14ac:dyDescent="0.25">
      <c r="A1788" s="1"/>
      <c r="B1788" s="1"/>
      <c r="C1788" s="18"/>
    </row>
    <row r="1789" spans="1:3" ht="12.75" hidden="1" x14ac:dyDescent="0.25">
      <c r="A1789" s="1"/>
      <c r="B1789" s="1"/>
      <c r="C1789" s="18"/>
    </row>
    <row r="1790" spans="1:3" ht="12.75" hidden="1" x14ac:dyDescent="0.25">
      <c r="A1790" s="1"/>
      <c r="B1790" s="1"/>
      <c r="C1790" s="18"/>
    </row>
    <row r="1791" spans="1:3" ht="12.75" hidden="1" x14ac:dyDescent="0.25">
      <c r="A1791" s="1"/>
      <c r="B1791" s="1"/>
      <c r="C1791" s="18"/>
    </row>
    <row r="1792" spans="1:3" ht="12.75" hidden="1" x14ac:dyDescent="0.25">
      <c r="A1792" s="1"/>
      <c r="B1792" s="1"/>
      <c r="C1792" s="18"/>
    </row>
    <row r="1793" spans="1:3" ht="12.75" hidden="1" x14ac:dyDescent="0.25">
      <c r="A1793" s="1"/>
      <c r="B1793" s="1"/>
      <c r="C1793" s="18"/>
    </row>
    <row r="1794" spans="1:3" ht="12.75" hidden="1" x14ac:dyDescent="0.25">
      <c r="A1794" s="1"/>
      <c r="B1794" s="1"/>
      <c r="C1794" s="18"/>
    </row>
    <row r="1795" spans="1:3" ht="12.75" hidden="1" x14ac:dyDescent="0.25">
      <c r="A1795" s="1"/>
      <c r="B1795" s="1"/>
      <c r="C1795" s="18"/>
    </row>
    <row r="1796" spans="1:3" ht="12.75" hidden="1" x14ac:dyDescent="0.25">
      <c r="A1796" s="1"/>
      <c r="B1796" s="1"/>
      <c r="C1796" s="18"/>
    </row>
    <row r="1797" spans="1:3" ht="12.75" hidden="1" x14ac:dyDescent="0.25">
      <c r="A1797" s="1"/>
      <c r="B1797" s="1"/>
      <c r="C1797" s="18"/>
    </row>
    <row r="1798" spans="1:3" ht="12.75" hidden="1" x14ac:dyDescent="0.25">
      <c r="A1798" s="1"/>
      <c r="B1798" s="1"/>
      <c r="C1798" s="18"/>
    </row>
    <row r="1799" spans="1:3" ht="12.75" hidden="1" x14ac:dyDescent="0.25">
      <c r="A1799" s="1"/>
      <c r="B1799" s="1"/>
      <c r="C1799" s="18"/>
    </row>
    <row r="1800" spans="1:3" ht="12.75" hidden="1" x14ac:dyDescent="0.25">
      <c r="A1800" s="1"/>
      <c r="B1800" s="1"/>
      <c r="C1800" s="18"/>
    </row>
    <row r="1801" spans="1:3" ht="12.75" hidden="1" x14ac:dyDescent="0.25">
      <c r="A1801" s="1"/>
      <c r="B1801" s="1"/>
      <c r="C1801" s="18"/>
    </row>
    <row r="1802" spans="1:3" ht="12.75" hidden="1" x14ac:dyDescent="0.25">
      <c r="A1802" s="1"/>
      <c r="B1802" s="1"/>
      <c r="C1802" s="18"/>
    </row>
    <row r="1803" spans="1:3" ht="12.75" hidden="1" x14ac:dyDescent="0.25">
      <c r="A1803" s="1"/>
      <c r="B1803" s="1"/>
      <c r="C1803" s="18"/>
    </row>
    <row r="1804" spans="1:3" ht="12.75" hidden="1" x14ac:dyDescent="0.25">
      <c r="A1804" s="1"/>
      <c r="B1804" s="1"/>
      <c r="C1804" s="18"/>
    </row>
    <row r="1805" spans="1:3" ht="12.75" hidden="1" x14ac:dyDescent="0.25">
      <c r="A1805" s="1"/>
      <c r="B1805" s="1"/>
      <c r="C1805" s="18"/>
    </row>
    <row r="1806" spans="1:3" ht="12.75" hidden="1" x14ac:dyDescent="0.25">
      <c r="A1806" s="1"/>
      <c r="B1806" s="1"/>
      <c r="C1806" s="18"/>
    </row>
    <row r="1807" spans="1:3" ht="12.75" hidden="1" x14ac:dyDescent="0.25">
      <c r="A1807" s="1"/>
      <c r="B1807" s="1"/>
      <c r="C1807" s="18"/>
    </row>
    <row r="1808" spans="1:3" ht="12.75" hidden="1" x14ac:dyDescent="0.25">
      <c r="A1808" s="1"/>
      <c r="B1808" s="1"/>
      <c r="C1808" s="18"/>
    </row>
    <row r="1809" spans="1:3" ht="12.75" hidden="1" x14ac:dyDescent="0.25">
      <c r="A1809" s="1"/>
      <c r="B1809" s="1"/>
      <c r="C1809" s="18"/>
    </row>
    <row r="1810" spans="1:3" ht="12.75" hidden="1" x14ac:dyDescent="0.25">
      <c r="A1810" s="1"/>
      <c r="B1810" s="1"/>
      <c r="C1810" s="18"/>
    </row>
    <row r="1811" spans="1:3" ht="12.75" hidden="1" x14ac:dyDescent="0.25">
      <c r="A1811" s="1"/>
      <c r="B1811" s="1"/>
      <c r="C1811" s="18"/>
    </row>
    <row r="1812" spans="1:3" ht="12.75" hidden="1" x14ac:dyDescent="0.25">
      <c r="A1812" s="1"/>
      <c r="B1812" s="1"/>
      <c r="C1812" s="18"/>
    </row>
    <row r="1813" spans="1:3" ht="12.75" hidden="1" x14ac:dyDescent="0.25">
      <c r="A1813" s="1"/>
      <c r="B1813" s="1"/>
      <c r="C1813" s="18"/>
    </row>
    <row r="1814" spans="1:3" ht="12.75" hidden="1" x14ac:dyDescent="0.25">
      <c r="A1814" s="1"/>
      <c r="B1814" s="1"/>
      <c r="C1814" s="18"/>
    </row>
    <row r="1815" spans="1:3" ht="12.75" hidden="1" x14ac:dyDescent="0.25">
      <c r="A1815" s="1"/>
      <c r="B1815" s="1"/>
      <c r="C1815" s="18"/>
    </row>
    <row r="1816" spans="1:3" ht="12.75" hidden="1" x14ac:dyDescent="0.25">
      <c r="A1816" s="1"/>
      <c r="B1816" s="1"/>
      <c r="C1816" s="18"/>
    </row>
    <row r="1817" spans="1:3" ht="12.75" hidden="1" x14ac:dyDescent="0.25">
      <c r="A1817" s="1"/>
      <c r="B1817" s="1"/>
      <c r="C1817" s="18"/>
    </row>
    <row r="1818" spans="1:3" ht="12.75" hidden="1" x14ac:dyDescent="0.25">
      <c r="A1818" s="1"/>
      <c r="B1818" s="1"/>
      <c r="C1818" s="18"/>
    </row>
    <row r="1819" spans="1:3" ht="12.75" hidden="1" x14ac:dyDescent="0.25">
      <c r="A1819" s="1"/>
      <c r="B1819" s="1"/>
      <c r="C1819" s="18"/>
    </row>
    <row r="1820" spans="1:3" ht="12.75" hidden="1" x14ac:dyDescent="0.25">
      <c r="A1820" s="1"/>
      <c r="B1820" s="1"/>
      <c r="C1820" s="18"/>
    </row>
    <row r="1821" spans="1:3" ht="12.75" hidden="1" x14ac:dyDescent="0.25">
      <c r="A1821" s="1"/>
      <c r="B1821" s="1"/>
      <c r="C1821" s="18"/>
    </row>
    <row r="1822" spans="1:3" ht="12.75" hidden="1" x14ac:dyDescent="0.25">
      <c r="A1822" s="1"/>
      <c r="B1822" s="1"/>
      <c r="C1822" s="18"/>
    </row>
    <row r="1823" spans="1:3" ht="12.75" hidden="1" x14ac:dyDescent="0.25">
      <c r="A1823" s="1"/>
      <c r="B1823" s="1"/>
      <c r="C1823" s="18"/>
    </row>
    <row r="1824" spans="1:3" ht="12.75" hidden="1" x14ac:dyDescent="0.25">
      <c r="A1824" s="1"/>
      <c r="B1824" s="1"/>
      <c r="C1824" s="18"/>
    </row>
    <row r="1825" spans="1:3" ht="12.75" hidden="1" x14ac:dyDescent="0.25">
      <c r="A1825" s="1"/>
      <c r="B1825" s="1"/>
      <c r="C1825" s="18"/>
    </row>
    <row r="1826" spans="1:3" ht="12.75" hidden="1" x14ac:dyDescent="0.25">
      <c r="A1826" s="1"/>
      <c r="B1826" s="1"/>
      <c r="C1826" s="18"/>
    </row>
    <row r="1827" spans="1:3" ht="12.75" hidden="1" x14ac:dyDescent="0.25">
      <c r="A1827" s="1"/>
      <c r="B1827" s="1"/>
      <c r="C1827" s="18"/>
    </row>
    <row r="1828" spans="1:3" ht="12.75" hidden="1" x14ac:dyDescent="0.25">
      <c r="A1828" s="1"/>
      <c r="B1828" s="1"/>
      <c r="C1828" s="18"/>
    </row>
    <row r="1829" spans="1:3" ht="12.75" hidden="1" x14ac:dyDescent="0.25">
      <c r="A1829" s="1"/>
      <c r="B1829" s="1"/>
      <c r="C1829" s="18"/>
    </row>
    <row r="1830" spans="1:3" ht="12.75" hidden="1" x14ac:dyDescent="0.25">
      <c r="A1830" s="1"/>
      <c r="B1830" s="1"/>
      <c r="C1830" s="18"/>
    </row>
    <row r="1831" spans="1:3" ht="12.75" hidden="1" x14ac:dyDescent="0.25">
      <c r="A1831" s="1"/>
      <c r="B1831" s="1"/>
      <c r="C1831" s="18"/>
    </row>
    <row r="1832" spans="1:3" ht="12.75" hidden="1" x14ac:dyDescent="0.25">
      <c r="A1832" s="1"/>
      <c r="B1832" s="1"/>
      <c r="C1832" s="18"/>
    </row>
    <row r="1833" spans="1:3" ht="12.75" hidden="1" x14ac:dyDescent="0.25">
      <c r="A1833" s="1"/>
      <c r="B1833" s="1"/>
      <c r="C1833" s="18"/>
    </row>
    <row r="1834" spans="1:3" ht="12.75" hidden="1" x14ac:dyDescent="0.25">
      <c r="A1834" s="1"/>
      <c r="B1834" s="1"/>
      <c r="C1834" s="18"/>
    </row>
    <row r="1835" spans="1:3" ht="12.75" hidden="1" x14ac:dyDescent="0.25">
      <c r="A1835" s="1"/>
      <c r="B1835" s="1"/>
      <c r="C1835" s="18"/>
    </row>
    <row r="1836" spans="1:3" ht="12.75" hidden="1" x14ac:dyDescent="0.25">
      <c r="A1836" s="1"/>
      <c r="B1836" s="1"/>
      <c r="C1836" s="18"/>
    </row>
    <row r="1837" spans="1:3" ht="12.75" hidden="1" x14ac:dyDescent="0.25">
      <c r="A1837" s="1"/>
      <c r="B1837" s="1"/>
      <c r="C1837" s="18"/>
    </row>
    <row r="1838" spans="1:3" ht="12.75" hidden="1" x14ac:dyDescent="0.25">
      <c r="A1838" s="1"/>
      <c r="B1838" s="1"/>
      <c r="C1838" s="18"/>
    </row>
    <row r="1839" spans="1:3" ht="12.75" hidden="1" x14ac:dyDescent="0.25">
      <c r="A1839" s="1"/>
      <c r="B1839" s="1"/>
      <c r="C1839" s="18"/>
    </row>
    <row r="1840" spans="1:3" ht="12.75" hidden="1" x14ac:dyDescent="0.25">
      <c r="A1840" s="1"/>
      <c r="B1840" s="1"/>
      <c r="C1840" s="18"/>
    </row>
    <row r="1841" spans="1:3" ht="12.75" hidden="1" x14ac:dyDescent="0.25">
      <c r="A1841" s="1"/>
      <c r="B1841" s="1"/>
      <c r="C1841" s="18"/>
    </row>
    <row r="1842" spans="1:3" ht="12.75" hidden="1" x14ac:dyDescent="0.25">
      <c r="A1842" s="1"/>
      <c r="B1842" s="1"/>
      <c r="C1842" s="18"/>
    </row>
    <row r="1843" spans="1:3" ht="12.75" hidden="1" x14ac:dyDescent="0.25">
      <c r="A1843" s="1"/>
      <c r="B1843" s="1"/>
      <c r="C1843" s="18"/>
    </row>
    <row r="1844" spans="1:3" ht="12.75" hidden="1" x14ac:dyDescent="0.25">
      <c r="A1844" s="1"/>
      <c r="B1844" s="1"/>
      <c r="C1844" s="18"/>
    </row>
    <row r="1845" spans="1:3" ht="12.75" hidden="1" x14ac:dyDescent="0.25">
      <c r="A1845" s="1"/>
      <c r="B1845" s="1"/>
      <c r="C1845" s="18"/>
    </row>
    <row r="1846" spans="1:3" ht="12.75" hidden="1" x14ac:dyDescent="0.25">
      <c r="A1846" s="1"/>
      <c r="B1846" s="1"/>
      <c r="C1846" s="18"/>
    </row>
    <row r="1847" spans="1:3" ht="12.75" hidden="1" x14ac:dyDescent="0.25">
      <c r="A1847" s="1"/>
      <c r="B1847" s="1"/>
      <c r="C1847" s="18"/>
    </row>
    <row r="1848" spans="1:3" ht="12.75" hidden="1" x14ac:dyDescent="0.25">
      <c r="A1848" s="1"/>
      <c r="B1848" s="1"/>
      <c r="C1848" s="18"/>
    </row>
    <row r="1849" spans="1:3" ht="12.75" hidden="1" x14ac:dyDescent="0.25">
      <c r="A1849" s="1"/>
      <c r="B1849" s="1"/>
      <c r="C1849" s="18"/>
    </row>
    <row r="1850" spans="1:3" ht="12.75" hidden="1" x14ac:dyDescent="0.25">
      <c r="A1850" s="1"/>
      <c r="B1850" s="1"/>
      <c r="C1850" s="18"/>
    </row>
    <row r="1851" spans="1:3" ht="12.75" hidden="1" x14ac:dyDescent="0.25">
      <c r="A1851" s="1"/>
      <c r="B1851" s="1"/>
      <c r="C1851" s="18"/>
    </row>
    <row r="1852" spans="1:3" ht="12.75" hidden="1" x14ac:dyDescent="0.25">
      <c r="A1852" s="1"/>
      <c r="B1852" s="1"/>
      <c r="C1852" s="18"/>
    </row>
    <row r="1853" spans="1:3" ht="12.75" hidden="1" x14ac:dyDescent="0.25">
      <c r="A1853" s="1"/>
      <c r="B1853" s="1"/>
      <c r="C1853" s="18"/>
    </row>
    <row r="1854" spans="1:3" ht="12.75" hidden="1" x14ac:dyDescent="0.25">
      <c r="A1854" s="1"/>
      <c r="B1854" s="1"/>
      <c r="C1854" s="18"/>
    </row>
    <row r="1855" spans="1:3" ht="12.75" hidden="1" x14ac:dyDescent="0.25">
      <c r="A1855" s="1"/>
      <c r="B1855" s="1"/>
      <c r="C1855" s="18"/>
    </row>
    <row r="1856" spans="1:3" ht="12.75" hidden="1" x14ac:dyDescent="0.25">
      <c r="A1856" s="1"/>
      <c r="B1856" s="1"/>
      <c r="C1856" s="18"/>
    </row>
    <row r="1857" spans="1:3" ht="12.75" hidden="1" x14ac:dyDescent="0.25">
      <c r="A1857" s="1"/>
      <c r="B1857" s="1"/>
      <c r="C1857" s="18"/>
    </row>
    <row r="1858" spans="1:3" ht="12.75" hidden="1" x14ac:dyDescent="0.25">
      <c r="A1858" s="1"/>
      <c r="B1858" s="1"/>
      <c r="C1858" s="18"/>
    </row>
    <row r="1859" spans="1:3" ht="12.75" hidden="1" x14ac:dyDescent="0.25">
      <c r="A1859" s="1"/>
      <c r="B1859" s="1"/>
      <c r="C1859" s="18"/>
    </row>
    <row r="1860" spans="1:3" ht="12.75" hidden="1" x14ac:dyDescent="0.25">
      <c r="A1860" s="1"/>
      <c r="B1860" s="1"/>
      <c r="C1860" s="18"/>
    </row>
    <row r="1861" spans="1:3" ht="12.75" hidden="1" x14ac:dyDescent="0.25">
      <c r="A1861" s="1"/>
      <c r="B1861" s="1"/>
      <c r="C1861" s="18"/>
    </row>
    <row r="1862" spans="1:3" ht="12.75" hidden="1" x14ac:dyDescent="0.25">
      <c r="A1862" s="1"/>
      <c r="B1862" s="1"/>
      <c r="C1862" s="18"/>
    </row>
    <row r="1863" spans="1:3" ht="12.75" hidden="1" x14ac:dyDescent="0.25">
      <c r="A1863" s="1"/>
      <c r="B1863" s="1"/>
      <c r="C1863" s="18"/>
    </row>
    <row r="1864" spans="1:3" ht="12.75" hidden="1" x14ac:dyDescent="0.25">
      <c r="A1864" s="1"/>
      <c r="B1864" s="1"/>
      <c r="C1864" s="18"/>
    </row>
    <row r="1865" spans="1:3" ht="12.75" hidden="1" x14ac:dyDescent="0.25">
      <c r="A1865" s="1"/>
      <c r="B1865" s="1"/>
      <c r="C1865" s="18"/>
    </row>
    <row r="1866" spans="1:3" ht="12.75" hidden="1" x14ac:dyDescent="0.25">
      <c r="A1866" s="1"/>
      <c r="B1866" s="1"/>
      <c r="C1866" s="18"/>
    </row>
    <row r="1867" spans="1:3" ht="12.75" hidden="1" x14ac:dyDescent="0.25">
      <c r="A1867" s="1"/>
      <c r="B1867" s="1"/>
      <c r="C1867" s="18"/>
    </row>
    <row r="1868" spans="1:3" ht="12.75" hidden="1" x14ac:dyDescent="0.25">
      <c r="A1868" s="1"/>
      <c r="B1868" s="1"/>
      <c r="C1868" s="18"/>
    </row>
    <row r="1869" spans="1:3" ht="12.75" hidden="1" x14ac:dyDescent="0.25">
      <c r="A1869" s="1"/>
      <c r="B1869" s="1"/>
      <c r="C1869" s="18"/>
    </row>
    <row r="1870" spans="1:3" ht="12.75" hidden="1" x14ac:dyDescent="0.25">
      <c r="A1870" s="1"/>
      <c r="B1870" s="1"/>
      <c r="C1870" s="18"/>
    </row>
    <row r="1871" spans="1:3" ht="12.75" hidden="1" x14ac:dyDescent="0.25">
      <c r="A1871" s="1"/>
      <c r="B1871" s="1"/>
      <c r="C1871" s="18"/>
    </row>
    <row r="1872" spans="1:3" ht="12.75" hidden="1" x14ac:dyDescent="0.25">
      <c r="A1872" s="1"/>
      <c r="B1872" s="1"/>
      <c r="C1872" s="18"/>
    </row>
    <row r="1873" spans="1:3" ht="12.75" hidden="1" x14ac:dyDescent="0.25">
      <c r="A1873" s="1"/>
      <c r="B1873" s="1"/>
      <c r="C1873" s="18"/>
    </row>
    <row r="1874" spans="1:3" ht="12.75" hidden="1" x14ac:dyDescent="0.25">
      <c r="A1874" s="1"/>
      <c r="B1874" s="1"/>
      <c r="C1874" s="18"/>
    </row>
    <row r="1875" spans="1:3" ht="12.75" hidden="1" x14ac:dyDescent="0.25">
      <c r="A1875" s="1"/>
      <c r="B1875" s="1"/>
      <c r="C1875" s="18"/>
    </row>
    <row r="1876" spans="1:3" ht="12.75" hidden="1" x14ac:dyDescent="0.25">
      <c r="A1876" s="1"/>
      <c r="B1876" s="1"/>
      <c r="C1876" s="18"/>
    </row>
    <row r="1877" spans="1:3" ht="12.75" hidden="1" x14ac:dyDescent="0.25">
      <c r="A1877" s="1"/>
      <c r="B1877" s="1"/>
      <c r="C1877" s="18"/>
    </row>
    <row r="1878" spans="1:3" ht="12.75" hidden="1" x14ac:dyDescent="0.25">
      <c r="A1878" s="1"/>
      <c r="B1878" s="1"/>
      <c r="C1878" s="18"/>
    </row>
    <row r="1879" spans="1:3" ht="12.75" hidden="1" x14ac:dyDescent="0.25">
      <c r="A1879" s="1"/>
      <c r="B1879" s="1"/>
      <c r="C1879" s="18"/>
    </row>
    <row r="1880" spans="1:3" ht="12.75" hidden="1" x14ac:dyDescent="0.25">
      <c r="A1880" s="1"/>
      <c r="B1880" s="1"/>
      <c r="C1880" s="18"/>
    </row>
    <row r="1881" spans="1:3" ht="12.75" hidden="1" x14ac:dyDescent="0.25">
      <c r="A1881" s="1"/>
      <c r="B1881" s="1"/>
      <c r="C1881" s="18"/>
    </row>
    <row r="1882" spans="1:3" ht="12.75" hidden="1" x14ac:dyDescent="0.25">
      <c r="A1882" s="1"/>
      <c r="B1882" s="1"/>
      <c r="C1882" s="18"/>
    </row>
    <row r="1883" spans="1:3" ht="12.75" hidden="1" x14ac:dyDescent="0.25">
      <c r="A1883" s="1"/>
      <c r="B1883" s="1"/>
      <c r="C1883" s="18"/>
    </row>
    <row r="1884" spans="1:3" ht="12.75" hidden="1" x14ac:dyDescent="0.25">
      <c r="A1884" s="1"/>
      <c r="B1884" s="1"/>
      <c r="C1884" s="18"/>
    </row>
    <row r="1885" spans="1:3" ht="12.75" hidden="1" x14ac:dyDescent="0.25">
      <c r="A1885" s="1"/>
      <c r="B1885" s="1"/>
      <c r="C1885" s="18"/>
    </row>
    <row r="1886" spans="1:3" ht="12.75" hidden="1" x14ac:dyDescent="0.25">
      <c r="A1886" s="1"/>
      <c r="B1886" s="1"/>
      <c r="C1886" s="18"/>
    </row>
    <row r="1887" spans="1:3" ht="12.75" hidden="1" x14ac:dyDescent="0.25">
      <c r="A1887" s="1"/>
      <c r="B1887" s="1"/>
      <c r="C1887" s="18"/>
    </row>
    <row r="1888" spans="1:3" ht="12.75" hidden="1" x14ac:dyDescent="0.25">
      <c r="A1888" s="1"/>
      <c r="B1888" s="1"/>
      <c r="C1888" s="18"/>
    </row>
    <row r="1889" spans="1:3" ht="12.75" hidden="1" x14ac:dyDescent="0.25">
      <c r="A1889" s="1"/>
      <c r="B1889" s="1"/>
      <c r="C1889" s="18"/>
    </row>
    <row r="1890" spans="1:3" ht="12.75" hidden="1" x14ac:dyDescent="0.25">
      <c r="A1890" s="1"/>
      <c r="B1890" s="1"/>
      <c r="C1890" s="18"/>
    </row>
    <row r="1891" spans="1:3" ht="12.75" hidden="1" x14ac:dyDescent="0.25">
      <c r="A1891" s="1"/>
      <c r="B1891" s="1"/>
      <c r="C1891" s="18"/>
    </row>
    <row r="1892" spans="1:3" ht="12.75" hidden="1" x14ac:dyDescent="0.25">
      <c r="A1892" s="1"/>
      <c r="B1892" s="1"/>
      <c r="C1892" s="18"/>
    </row>
    <row r="1893" spans="1:3" ht="12.75" hidden="1" x14ac:dyDescent="0.25">
      <c r="A1893" s="1"/>
      <c r="B1893" s="1"/>
      <c r="C1893" s="18"/>
    </row>
    <row r="1894" spans="1:3" ht="12.75" hidden="1" x14ac:dyDescent="0.25">
      <c r="A1894" s="1"/>
      <c r="B1894" s="1"/>
      <c r="C1894" s="18"/>
    </row>
    <row r="1895" spans="1:3" ht="12.75" hidden="1" x14ac:dyDescent="0.25">
      <c r="A1895" s="1"/>
      <c r="B1895" s="1"/>
      <c r="C1895" s="18"/>
    </row>
    <row r="1896" spans="1:3" ht="12.75" hidden="1" x14ac:dyDescent="0.25">
      <c r="A1896" s="1"/>
      <c r="B1896" s="1"/>
      <c r="C1896" s="18"/>
    </row>
    <row r="1897" spans="1:3" ht="12.75" hidden="1" x14ac:dyDescent="0.25">
      <c r="A1897" s="1"/>
      <c r="B1897" s="1"/>
      <c r="C1897" s="18"/>
    </row>
    <row r="1898" spans="1:3" ht="12.75" hidden="1" x14ac:dyDescent="0.25">
      <c r="A1898" s="1"/>
      <c r="B1898" s="1"/>
      <c r="C1898" s="18"/>
    </row>
    <row r="1899" spans="1:3" ht="12.75" hidden="1" x14ac:dyDescent="0.25">
      <c r="A1899" s="1"/>
      <c r="B1899" s="1"/>
      <c r="C1899" s="18"/>
    </row>
    <row r="1900" spans="1:3" ht="12.75" hidden="1" x14ac:dyDescent="0.25">
      <c r="A1900" s="1"/>
      <c r="B1900" s="1"/>
      <c r="C1900" s="18"/>
    </row>
    <row r="1901" spans="1:3" ht="12.75" hidden="1" x14ac:dyDescent="0.25">
      <c r="A1901" s="1"/>
      <c r="B1901" s="1"/>
      <c r="C1901" s="18"/>
    </row>
    <row r="1902" spans="1:3" ht="12.75" hidden="1" x14ac:dyDescent="0.25">
      <c r="A1902" s="1"/>
      <c r="B1902" s="1"/>
      <c r="C1902" s="18"/>
    </row>
    <row r="1903" spans="1:3" ht="12.75" hidden="1" x14ac:dyDescent="0.25">
      <c r="A1903" s="1"/>
      <c r="B1903" s="1"/>
      <c r="C1903" s="18"/>
    </row>
    <row r="1904" spans="1:3" ht="12.75" hidden="1" x14ac:dyDescent="0.25">
      <c r="A1904" s="1"/>
      <c r="B1904" s="1"/>
      <c r="C1904" s="18"/>
    </row>
    <row r="1905" spans="1:3" ht="12.75" hidden="1" x14ac:dyDescent="0.25">
      <c r="A1905" s="1"/>
      <c r="B1905" s="1"/>
      <c r="C1905" s="18"/>
    </row>
    <row r="1906" spans="1:3" ht="12.75" hidden="1" x14ac:dyDescent="0.25">
      <c r="A1906" s="1"/>
      <c r="B1906" s="1"/>
      <c r="C1906" s="18"/>
    </row>
    <row r="1907" spans="1:3" ht="12.75" hidden="1" x14ac:dyDescent="0.25">
      <c r="A1907" s="1"/>
      <c r="B1907" s="1"/>
      <c r="C1907" s="18"/>
    </row>
    <row r="1908" spans="1:3" ht="12.75" hidden="1" x14ac:dyDescent="0.25">
      <c r="A1908" s="1"/>
      <c r="B1908" s="1"/>
      <c r="C1908" s="18"/>
    </row>
    <row r="1909" spans="1:3" ht="12.75" hidden="1" x14ac:dyDescent="0.25">
      <c r="A1909" s="1"/>
      <c r="B1909" s="1"/>
      <c r="C1909" s="18"/>
    </row>
    <row r="1910" spans="1:3" ht="12.75" hidden="1" x14ac:dyDescent="0.25">
      <c r="A1910" s="1"/>
      <c r="B1910" s="1"/>
      <c r="C1910" s="18"/>
    </row>
    <row r="1911" spans="1:3" ht="12.75" hidden="1" x14ac:dyDescent="0.25">
      <c r="A1911" s="1"/>
      <c r="B1911" s="1"/>
      <c r="C1911" s="18"/>
    </row>
    <row r="1912" spans="1:3" ht="12.75" hidden="1" x14ac:dyDescent="0.25">
      <c r="A1912" s="1"/>
      <c r="B1912" s="1"/>
      <c r="C1912" s="18"/>
    </row>
    <row r="1913" spans="1:3" ht="12.75" hidden="1" x14ac:dyDescent="0.25">
      <c r="A1913" s="1"/>
      <c r="B1913" s="1"/>
      <c r="C1913" s="18"/>
    </row>
    <row r="1914" spans="1:3" ht="12.75" hidden="1" x14ac:dyDescent="0.25">
      <c r="A1914" s="1"/>
      <c r="B1914" s="1"/>
      <c r="C1914" s="18"/>
    </row>
    <row r="1915" spans="1:3" ht="12.75" hidden="1" x14ac:dyDescent="0.25">
      <c r="A1915" s="1"/>
      <c r="B1915" s="1"/>
      <c r="C1915" s="18"/>
    </row>
    <row r="1916" spans="1:3" ht="12.75" hidden="1" x14ac:dyDescent="0.25">
      <c r="A1916" s="1"/>
      <c r="B1916" s="1"/>
      <c r="C1916" s="18"/>
    </row>
    <row r="1917" spans="1:3" ht="12.75" hidden="1" x14ac:dyDescent="0.25">
      <c r="A1917" s="1"/>
      <c r="B1917" s="1"/>
      <c r="C1917" s="18"/>
    </row>
    <row r="1918" spans="1:3" ht="12.75" hidden="1" x14ac:dyDescent="0.25">
      <c r="A1918" s="1"/>
      <c r="B1918" s="1"/>
      <c r="C1918" s="18"/>
    </row>
    <row r="1919" spans="1:3" ht="12.75" hidden="1" x14ac:dyDescent="0.25">
      <c r="A1919" s="1"/>
      <c r="B1919" s="1"/>
      <c r="C1919" s="18"/>
    </row>
    <row r="1920" spans="1:3" ht="12.75" hidden="1" x14ac:dyDescent="0.25">
      <c r="A1920" s="1"/>
      <c r="B1920" s="1"/>
      <c r="C1920" s="18"/>
    </row>
    <row r="1921" spans="1:3" ht="12.75" hidden="1" x14ac:dyDescent="0.25">
      <c r="A1921" s="1"/>
      <c r="B1921" s="1"/>
      <c r="C1921" s="18"/>
    </row>
    <row r="1922" spans="1:3" ht="12.75" hidden="1" x14ac:dyDescent="0.25">
      <c r="A1922" s="1"/>
      <c r="B1922" s="1"/>
      <c r="C1922" s="18"/>
    </row>
    <row r="1923" spans="1:3" ht="12.75" hidden="1" x14ac:dyDescent="0.25">
      <c r="A1923" s="1"/>
      <c r="B1923" s="1"/>
      <c r="C1923" s="18"/>
    </row>
    <row r="1924" spans="1:3" ht="12.75" hidden="1" x14ac:dyDescent="0.25">
      <c r="A1924" s="1"/>
      <c r="B1924" s="1"/>
      <c r="C1924" s="18"/>
    </row>
    <row r="1925" spans="1:3" ht="12.75" hidden="1" x14ac:dyDescent="0.25">
      <c r="A1925" s="1"/>
      <c r="B1925" s="1"/>
      <c r="C1925" s="18"/>
    </row>
    <row r="1926" spans="1:3" ht="12.75" hidden="1" x14ac:dyDescent="0.25">
      <c r="A1926" s="1"/>
      <c r="B1926" s="1"/>
      <c r="C1926" s="18"/>
    </row>
    <row r="1927" spans="1:3" ht="12.75" hidden="1" x14ac:dyDescent="0.25">
      <c r="A1927" s="1"/>
      <c r="B1927" s="1"/>
      <c r="C1927" s="18"/>
    </row>
    <row r="1928" spans="1:3" ht="12.75" hidden="1" x14ac:dyDescent="0.25">
      <c r="A1928" s="1"/>
      <c r="B1928" s="1"/>
      <c r="C1928" s="18"/>
    </row>
    <row r="1929" spans="1:3" ht="12.75" hidden="1" x14ac:dyDescent="0.25">
      <c r="A1929" s="1"/>
      <c r="B1929" s="1"/>
      <c r="C1929" s="18"/>
    </row>
    <row r="1930" spans="1:3" ht="12.75" hidden="1" x14ac:dyDescent="0.25">
      <c r="A1930" s="1"/>
      <c r="B1930" s="1"/>
      <c r="C1930" s="18"/>
    </row>
    <row r="1931" spans="1:3" ht="12.75" hidden="1" x14ac:dyDescent="0.25">
      <c r="A1931" s="1"/>
      <c r="B1931" s="1"/>
      <c r="C1931" s="18"/>
    </row>
    <row r="1932" spans="1:3" ht="12.75" hidden="1" x14ac:dyDescent="0.25">
      <c r="A1932" s="1"/>
      <c r="B1932" s="1"/>
      <c r="C1932" s="18"/>
    </row>
    <row r="1933" spans="1:3" ht="12.75" hidden="1" x14ac:dyDescent="0.25">
      <c r="A1933" s="1"/>
      <c r="B1933" s="1"/>
      <c r="C1933" s="18"/>
    </row>
    <row r="1934" spans="1:3" ht="12.75" hidden="1" x14ac:dyDescent="0.25">
      <c r="A1934" s="1"/>
      <c r="B1934" s="1"/>
      <c r="C1934" s="18"/>
    </row>
    <row r="1935" spans="1:3" ht="12.75" hidden="1" x14ac:dyDescent="0.25">
      <c r="A1935" s="1"/>
      <c r="B1935" s="1"/>
      <c r="C1935" s="18"/>
    </row>
    <row r="1936" spans="1:3" ht="12.75" hidden="1" x14ac:dyDescent="0.25">
      <c r="A1936" s="1"/>
      <c r="B1936" s="1"/>
      <c r="C1936" s="18"/>
    </row>
    <row r="1937" spans="1:3" ht="12.75" hidden="1" x14ac:dyDescent="0.25">
      <c r="A1937" s="1"/>
      <c r="B1937" s="1"/>
      <c r="C1937" s="18"/>
    </row>
    <row r="1938" spans="1:3" ht="12.75" hidden="1" x14ac:dyDescent="0.25">
      <c r="A1938" s="1"/>
      <c r="B1938" s="1"/>
      <c r="C1938" s="18"/>
    </row>
    <row r="1939" spans="1:3" ht="12.75" hidden="1" x14ac:dyDescent="0.25">
      <c r="A1939" s="1"/>
      <c r="B1939" s="1"/>
      <c r="C1939" s="18"/>
    </row>
    <row r="1940" spans="1:3" ht="12.75" hidden="1" x14ac:dyDescent="0.25">
      <c r="A1940" s="1"/>
      <c r="B1940" s="1"/>
      <c r="C1940" s="18"/>
    </row>
    <row r="1941" spans="1:3" ht="12.75" hidden="1" x14ac:dyDescent="0.25">
      <c r="A1941" s="1"/>
      <c r="B1941" s="1"/>
      <c r="C1941" s="18"/>
    </row>
    <row r="1942" spans="1:3" ht="12.75" hidden="1" x14ac:dyDescent="0.25">
      <c r="A1942" s="1"/>
      <c r="B1942" s="1"/>
      <c r="C1942" s="18"/>
    </row>
    <row r="1943" spans="1:3" ht="12.75" hidden="1" x14ac:dyDescent="0.25">
      <c r="A1943" s="1"/>
      <c r="B1943" s="1"/>
      <c r="C1943" s="18"/>
    </row>
    <row r="1944" spans="1:3" ht="12.75" hidden="1" x14ac:dyDescent="0.25">
      <c r="A1944" s="1"/>
      <c r="B1944" s="1"/>
      <c r="C1944" s="18"/>
    </row>
    <row r="1945" spans="1:3" ht="12.75" hidden="1" x14ac:dyDescent="0.25">
      <c r="A1945" s="1"/>
      <c r="B1945" s="1"/>
      <c r="C1945" s="18"/>
    </row>
    <row r="1946" spans="1:3" ht="12.75" hidden="1" x14ac:dyDescent="0.25">
      <c r="A1946" s="1"/>
      <c r="B1946" s="1"/>
      <c r="C1946" s="18"/>
    </row>
    <row r="1947" spans="1:3" ht="12.75" hidden="1" x14ac:dyDescent="0.25">
      <c r="A1947" s="1"/>
      <c r="B1947" s="1"/>
      <c r="C1947" s="18"/>
    </row>
    <row r="1948" spans="1:3" ht="12.75" hidden="1" x14ac:dyDescent="0.25">
      <c r="A1948" s="1"/>
      <c r="B1948" s="1"/>
      <c r="C1948" s="18"/>
    </row>
    <row r="1949" spans="1:3" ht="12.75" hidden="1" x14ac:dyDescent="0.25">
      <c r="A1949" s="1"/>
      <c r="B1949" s="1"/>
      <c r="C1949" s="18"/>
    </row>
    <row r="1950" spans="1:3" ht="12.75" hidden="1" x14ac:dyDescent="0.25">
      <c r="A1950" s="1"/>
      <c r="B1950" s="1"/>
      <c r="C1950" s="18"/>
    </row>
    <row r="1951" spans="1:3" ht="12.75" hidden="1" x14ac:dyDescent="0.25">
      <c r="A1951" s="1"/>
      <c r="B1951" s="1"/>
      <c r="C1951" s="18"/>
    </row>
    <row r="1952" spans="1:3" ht="12.75" hidden="1" x14ac:dyDescent="0.25">
      <c r="A1952" s="1"/>
      <c r="B1952" s="1"/>
      <c r="C1952" s="18"/>
    </row>
    <row r="1953" spans="1:3" ht="12.75" hidden="1" x14ac:dyDescent="0.25">
      <c r="A1953" s="1"/>
      <c r="B1953" s="1"/>
      <c r="C1953" s="18"/>
    </row>
    <row r="1954" spans="1:3" ht="12.75" hidden="1" x14ac:dyDescent="0.25">
      <c r="A1954" s="1"/>
      <c r="B1954" s="1"/>
      <c r="C1954" s="18"/>
    </row>
    <row r="1955" spans="1:3" ht="12.75" hidden="1" x14ac:dyDescent="0.25">
      <c r="A1955" s="1"/>
      <c r="B1955" s="1"/>
      <c r="C1955" s="18"/>
    </row>
    <row r="1956" spans="1:3" ht="12.75" hidden="1" x14ac:dyDescent="0.25">
      <c r="A1956" s="1"/>
      <c r="B1956" s="1"/>
      <c r="C1956" s="18"/>
    </row>
    <row r="1957" spans="1:3" ht="12.75" hidden="1" x14ac:dyDescent="0.25">
      <c r="A1957" s="1"/>
      <c r="B1957" s="1"/>
      <c r="C1957" s="18"/>
    </row>
    <row r="1958" spans="1:3" ht="12.75" hidden="1" x14ac:dyDescent="0.25">
      <c r="A1958" s="1"/>
      <c r="B1958" s="1"/>
      <c r="C1958" s="18"/>
    </row>
    <row r="1959" spans="1:3" ht="12.75" hidden="1" x14ac:dyDescent="0.25">
      <c r="A1959" s="1"/>
      <c r="B1959" s="1"/>
      <c r="C1959" s="18"/>
    </row>
    <row r="1960" spans="1:3" ht="12.75" hidden="1" x14ac:dyDescent="0.25">
      <c r="A1960" s="1"/>
      <c r="B1960" s="1"/>
      <c r="C1960" s="18"/>
    </row>
    <row r="1961" spans="1:3" ht="12.75" hidden="1" x14ac:dyDescent="0.25">
      <c r="A1961" s="1"/>
      <c r="B1961" s="1"/>
      <c r="C1961" s="18"/>
    </row>
    <row r="1962" spans="1:3" ht="12.75" hidden="1" x14ac:dyDescent="0.25">
      <c r="A1962" s="1"/>
      <c r="B1962" s="1"/>
      <c r="C1962" s="18"/>
    </row>
    <row r="1963" spans="1:3" ht="12.75" hidden="1" x14ac:dyDescent="0.25">
      <c r="A1963" s="1"/>
      <c r="B1963" s="1"/>
      <c r="C1963" s="18"/>
    </row>
    <row r="1964" spans="1:3" ht="12.75" hidden="1" x14ac:dyDescent="0.25">
      <c r="A1964" s="1"/>
      <c r="B1964" s="1"/>
      <c r="C1964" s="18"/>
    </row>
    <row r="1965" spans="1:3" ht="12.75" hidden="1" x14ac:dyDescent="0.25">
      <c r="A1965" s="1"/>
      <c r="B1965" s="1"/>
      <c r="C1965" s="18"/>
    </row>
    <row r="1966" spans="1:3" ht="12.75" hidden="1" x14ac:dyDescent="0.25">
      <c r="A1966" s="1"/>
      <c r="B1966" s="1"/>
      <c r="C1966" s="18"/>
    </row>
    <row r="1967" spans="1:3" ht="12.75" hidden="1" x14ac:dyDescent="0.25">
      <c r="A1967" s="1"/>
      <c r="B1967" s="1"/>
      <c r="C1967" s="18"/>
    </row>
    <row r="1968" spans="1:3" ht="12.75" hidden="1" x14ac:dyDescent="0.25">
      <c r="A1968" s="1"/>
      <c r="B1968" s="1"/>
      <c r="C1968" s="18"/>
    </row>
    <row r="1969" spans="1:3" ht="12.75" hidden="1" x14ac:dyDescent="0.25">
      <c r="A1969" s="1"/>
      <c r="B1969" s="1"/>
      <c r="C1969" s="18"/>
    </row>
    <row r="1970" spans="1:3" ht="12.75" hidden="1" x14ac:dyDescent="0.25">
      <c r="A1970" s="1"/>
      <c r="B1970" s="1"/>
      <c r="C1970" s="18"/>
    </row>
    <row r="1971" spans="1:3" ht="12.75" hidden="1" x14ac:dyDescent="0.25">
      <c r="A1971" s="1"/>
      <c r="B1971" s="1"/>
      <c r="C1971" s="18"/>
    </row>
    <row r="1972" spans="1:3" ht="12.75" hidden="1" x14ac:dyDescent="0.25">
      <c r="A1972" s="1"/>
      <c r="B1972" s="1"/>
      <c r="C1972" s="18"/>
    </row>
    <row r="1973" spans="1:3" ht="12.75" hidden="1" x14ac:dyDescent="0.25">
      <c r="A1973" s="1"/>
      <c r="B1973" s="1"/>
      <c r="C1973" s="18"/>
    </row>
    <row r="1974" spans="1:3" ht="12.75" hidden="1" x14ac:dyDescent="0.25">
      <c r="A1974" s="1"/>
      <c r="B1974" s="1"/>
      <c r="C1974" s="18"/>
    </row>
    <row r="1975" spans="1:3" ht="12.75" hidden="1" x14ac:dyDescent="0.25">
      <c r="A1975" s="1"/>
      <c r="B1975" s="1"/>
      <c r="C1975" s="18"/>
    </row>
    <row r="1976" spans="1:3" ht="12.75" hidden="1" x14ac:dyDescent="0.25">
      <c r="A1976" s="1"/>
      <c r="B1976" s="1"/>
      <c r="C1976" s="18"/>
    </row>
    <row r="1977" spans="1:3" ht="12.75" hidden="1" x14ac:dyDescent="0.25">
      <c r="A1977" s="1"/>
      <c r="B1977" s="1"/>
      <c r="C1977" s="18"/>
    </row>
    <row r="1978" spans="1:3" ht="12.75" hidden="1" x14ac:dyDescent="0.25">
      <c r="A1978" s="1"/>
      <c r="B1978" s="1"/>
      <c r="C1978" s="18"/>
    </row>
    <row r="1979" spans="1:3" ht="12.75" hidden="1" x14ac:dyDescent="0.25">
      <c r="A1979" s="1"/>
      <c r="B1979" s="1"/>
      <c r="C1979" s="18"/>
    </row>
    <row r="1980" spans="1:3" ht="12.75" hidden="1" x14ac:dyDescent="0.25">
      <c r="A1980" s="1"/>
      <c r="B1980" s="1"/>
      <c r="C1980" s="18"/>
    </row>
    <row r="1981" spans="1:3" ht="12.75" hidden="1" x14ac:dyDescent="0.25">
      <c r="A1981" s="1"/>
      <c r="B1981" s="1"/>
      <c r="C1981" s="18"/>
    </row>
    <row r="1982" spans="1:3" ht="12.75" hidden="1" x14ac:dyDescent="0.25">
      <c r="A1982" s="1"/>
      <c r="B1982" s="1"/>
      <c r="C1982" s="18"/>
    </row>
    <row r="1983" spans="1:3" ht="12.75" hidden="1" x14ac:dyDescent="0.25">
      <c r="A1983" s="1"/>
      <c r="B1983" s="1"/>
      <c r="C1983" s="18"/>
    </row>
    <row r="1984" spans="1:3" ht="12.75" hidden="1" x14ac:dyDescent="0.25">
      <c r="A1984" s="1"/>
      <c r="B1984" s="1"/>
      <c r="C1984" s="18"/>
    </row>
    <row r="1985" spans="1:3" ht="12.75" hidden="1" x14ac:dyDescent="0.25">
      <c r="A1985" s="1"/>
      <c r="B1985" s="1"/>
      <c r="C1985" s="18"/>
    </row>
    <row r="1986" spans="1:3" ht="12.75" hidden="1" x14ac:dyDescent="0.25">
      <c r="A1986" s="1"/>
      <c r="B1986" s="1"/>
      <c r="C1986" s="18"/>
    </row>
    <row r="1987" spans="1:3" ht="12.75" hidden="1" x14ac:dyDescent="0.25">
      <c r="A1987" s="1"/>
      <c r="B1987" s="1"/>
      <c r="C1987" s="18"/>
    </row>
    <row r="1988" spans="1:3" ht="12.75" hidden="1" x14ac:dyDescent="0.25">
      <c r="A1988" s="1"/>
      <c r="B1988" s="1"/>
      <c r="C1988" s="18"/>
    </row>
    <row r="1989" spans="1:3" ht="12.75" hidden="1" x14ac:dyDescent="0.25">
      <c r="A1989" s="1"/>
      <c r="B1989" s="1"/>
      <c r="C1989" s="18"/>
    </row>
    <row r="1990" spans="1:3" ht="12.75" hidden="1" x14ac:dyDescent="0.25">
      <c r="A1990" s="1"/>
      <c r="B1990" s="1"/>
      <c r="C1990" s="18"/>
    </row>
    <row r="1991" spans="1:3" ht="12.75" hidden="1" x14ac:dyDescent="0.25">
      <c r="A1991" s="1"/>
      <c r="B1991" s="1"/>
      <c r="C1991" s="18"/>
    </row>
    <row r="1992" spans="1:3" ht="12.75" hidden="1" x14ac:dyDescent="0.25">
      <c r="A1992" s="1"/>
      <c r="B1992" s="1"/>
      <c r="C1992" s="18"/>
    </row>
    <row r="1993" spans="1:3" ht="12.75" hidden="1" x14ac:dyDescent="0.25">
      <c r="A1993" s="1"/>
      <c r="B1993" s="1"/>
      <c r="C1993" s="18"/>
    </row>
    <row r="1994" spans="1:3" ht="12.75" hidden="1" x14ac:dyDescent="0.25">
      <c r="A1994" s="1"/>
      <c r="B1994" s="1"/>
      <c r="C1994" s="18"/>
    </row>
    <row r="1995" spans="1:3" ht="12.75" hidden="1" x14ac:dyDescent="0.25">
      <c r="A1995" s="1"/>
      <c r="B1995" s="1"/>
      <c r="C1995" s="18"/>
    </row>
    <row r="1996" spans="1:3" ht="12.75" hidden="1" x14ac:dyDescent="0.25">
      <c r="A1996" s="1"/>
      <c r="B1996" s="1"/>
      <c r="C1996" s="18"/>
    </row>
    <row r="1997" spans="1:3" ht="12.75" hidden="1" x14ac:dyDescent="0.25">
      <c r="A1997" s="1"/>
      <c r="B1997" s="1"/>
      <c r="C1997" s="18"/>
    </row>
    <row r="1998" spans="1:3" ht="12.75" hidden="1" x14ac:dyDescent="0.25">
      <c r="A1998" s="1"/>
      <c r="B1998" s="1"/>
      <c r="C1998" s="18"/>
    </row>
    <row r="1999" spans="1:3" ht="12.75" hidden="1" x14ac:dyDescent="0.25">
      <c r="A1999" s="1"/>
      <c r="B1999" s="1"/>
      <c r="C1999" s="18"/>
    </row>
    <row r="2000" spans="1:3" ht="12.75" hidden="1" x14ac:dyDescent="0.25">
      <c r="A2000" s="1"/>
      <c r="B2000" s="1"/>
      <c r="C2000" s="18"/>
    </row>
    <row r="2001" spans="1:3" ht="12.75" hidden="1" x14ac:dyDescent="0.25">
      <c r="A2001" s="1"/>
      <c r="B2001" s="1"/>
      <c r="C2001" s="18"/>
    </row>
    <row r="2002" spans="1:3" ht="12.75" hidden="1" x14ac:dyDescent="0.25">
      <c r="A2002" s="1"/>
      <c r="B2002" s="1"/>
      <c r="C2002" s="18"/>
    </row>
    <row r="2003" spans="1:3" ht="12.75" hidden="1" x14ac:dyDescent="0.25">
      <c r="A2003" s="1"/>
      <c r="B2003" s="1"/>
      <c r="C2003" s="18"/>
    </row>
    <row r="2004" spans="1:3" ht="12.75" hidden="1" x14ac:dyDescent="0.25">
      <c r="A2004" s="1"/>
      <c r="B2004" s="1"/>
      <c r="C2004" s="18"/>
    </row>
    <row r="2005" spans="1:3" ht="12.75" hidden="1" x14ac:dyDescent="0.25">
      <c r="A2005" s="1"/>
      <c r="B2005" s="1"/>
      <c r="C2005" s="18"/>
    </row>
    <row r="2006" spans="1:3" ht="12.75" hidden="1" x14ac:dyDescent="0.25">
      <c r="A2006" s="1"/>
      <c r="B2006" s="1"/>
      <c r="C2006" s="18"/>
    </row>
    <row r="2007" spans="1:3" ht="12.75" hidden="1" x14ac:dyDescent="0.25">
      <c r="A2007" s="1"/>
      <c r="B2007" s="1"/>
      <c r="C2007" s="18"/>
    </row>
    <row r="2008" spans="1:3" ht="12.75" hidden="1" x14ac:dyDescent="0.25">
      <c r="A2008" s="1"/>
      <c r="B2008" s="1"/>
      <c r="C2008" s="18"/>
    </row>
    <row r="2009" spans="1:3" ht="12.75" hidden="1" x14ac:dyDescent="0.25">
      <c r="A2009" s="1"/>
      <c r="B2009" s="1"/>
      <c r="C2009" s="18"/>
    </row>
    <row r="2010" spans="1:3" ht="12.75" hidden="1" x14ac:dyDescent="0.25">
      <c r="A2010" s="1"/>
      <c r="B2010" s="1"/>
      <c r="C2010" s="18"/>
    </row>
    <row r="2011" spans="1:3" ht="12.75" hidden="1" x14ac:dyDescent="0.25">
      <c r="A2011" s="1"/>
      <c r="B2011" s="1"/>
      <c r="C2011" s="18"/>
    </row>
    <row r="2012" spans="1:3" ht="12.75" hidden="1" x14ac:dyDescent="0.25">
      <c r="A2012" s="1"/>
      <c r="B2012" s="1"/>
      <c r="C2012" s="18"/>
    </row>
    <row r="2013" spans="1:3" ht="12.75" hidden="1" x14ac:dyDescent="0.25">
      <c r="A2013" s="1"/>
      <c r="B2013" s="1"/>
      <c r="C2013" s="18"/>
    </row>
    <row r="2014" spans="1:3" ht="12.75" hidden="1" x14ac:dyDescent="0.25">
      <c r="A2014" s="1"/>
      <c r="B2014" s="1"/>
      <c r="C2014" s="18"/>
    </row>
    <row r="2015" spans="1:3" ht="12.75" hidden="1" x14ac:dyDescent="0.25">
      <c r="A2015" s="1"/>
      <c r="B2015" s="1"/>
      <c r="C2015" s="18"/>
    </row>
    <row r="2016" spans="1:3" ht="12.75" hidden="1" x14ac:dyDescent="0.25">
      <c r="A2016" s="1"/>
      <c r="B2016" s="1"/>
      <c r="C2016" s="18"/>
    </row>
    <row r="2017" spans="1:3" ht="12.75" hidden="1" x14ac:dyDescent="0.25">
      <c r="A2017" s="1"/>
      <c r="B2017" s="1"/>
      <c r="C2017" s="18"/>
    </row>
    <row r="2018" spans="1:3" ht="12.75" hidden="1" x14ac:dyDescent="0.25">
      <c r="A2018" s="1"/>
      <c r="B2018" s="1"/>
      <c r="C2018" s="18"/>
    </row>
    <row r="2019" spans="1:3" ht="12.75" hidden="1" x14ac:dyDescent="0.25">
      <c r="A2019" s="1"/>
      <c r="B2019" s="1"/>
      <c r="C2019" s="18"/>
    </row>
    <row r="2020" spans="1:3" ht="12.75" hidden="1" x14ac:dyDescent="0.25">
      <c r="A2020" s="1"/>
      <c r="B2020" s="1"/>
      <c r="C2020" s="18"/>
    </row>
    <row r="2021" spans="1:3" ht="12.75" hidden="1" x14ac:dyDescent="0.25">
      <c r="A2021" s="1"/>
      <c r="B2021" s="1"/>
      <c r="C2021" s="18"/>
    </row>
    <row r="2022" spans="1:3" ht="12.75" hidden="1" x14ac:dyDescent="0.25">
      <c r="A2022" s="1"/>
      <c r="B2022" s="1"/>
      <c r="C2022" s="18"/>
    </row>
    <row r="2023" spans="1:3" ht="12.75" hidden="1" x14ac:dyDescent="0.25">
      <c r="A2023" s="1"/>
      <c r="B2023" s="1"/>
      <c r="C2023" s="18"/>
    </row>
    <row r="2024" spans="1:3" ht="12.75" hidden="1" x14ac:dyDescent="0.25">
      <c r="A2024" s="1"/>
      <c r="B2024" s="1"/>
      <c r="C2024" s="18"/>
    </row>
    <row r="2025" spans="1:3" ht="12.75" hidden="1" x14ac:dyDescent="0.25">
      <c r="A2025" s="1"/>
      <c r="B2025" s="1"/>
      <c r="C2025" s="18"/>
    </row>
    <row r="2026" spans="1:3" ht="12.75" hidden="1" x14ac:dyDescent="0.25">
      <c r="A2026" s="1"/>
      <c r="B2026" s="1"/>
      <c r="C2026" s="18"/>
    </row>
    <row r="2027" spans="1:3" ht="12.75" hidden="1" x14ac:dyDescent="0.25">
      <c r="A2027" s="1"/>
      <c r="B2027" s="1"/>
      <c r="C2027" s="18"/>
    </row>
    <row r="2028" spans="1:3" ht="12.75" hidden="1" x14ac:dyDescent="0.25">
      <c r="A2028" s="1"/>
      <c r="B2028" s="1"/>
      <c r="C2028" s="18"/>
    </row>
    <row r="2029" spans="1:3" ht="12.75" hidden="1" x14ac:dyDescent="0.25">
      <c r="A2029" s="1"/>
      <c r="B2029" s="1"/>
      <c r="C2029" s="18"/>
    </row>
    <row r="2030" spans="1:3" ht="12.75" hidden="1" x14ac:dyDescent="0.25">
      <c r="A2030" s="1"/>
      <c r="B2030" s="1"/>
      <c r="C2030" s="18"/>
    </row>
    <row r="2031" spans="1:3" ht="12.75" hidden="1" x14ac:dyDescent="0.25">
      <c r="A2031" s="1"/>
      <c r="B2031" s="1"/>
      <c r="C2031" s="18"/>
    </row>
    <row r="2032" spans="1:3" ht="12.75" hidden="1" x14ac:dyDescent="0.25">
      <c r="A2032" s="1"/>
      <c r="B2032" s="1"/>
      <c r="C2032" s="18"/>
    </row>
    <row r="2033" spans="1:3" ht="12.75" hidden="1" x14ac:dyDescent="0.25">
      <c r="A2033" s="1"/>
      <c r="B2033" s="1"/>
      <c r="C2033" s="18"/>
    </row>
    <row r="2034" spans="1:3" ht="12.75" hidden="1" x14ac:dyDescent="0.25">
      <c r="A2034" s="1"/>
      <c r="B2034" s="1"/>
      <c r="C2034" s="18"/>
    </row>
    <row r="2035" spans="1:3" ht="12.75" hidden="1" x14ac:dyDescent="0.25">
      <c r="A2035" s="1"/>
      <c r="B2035" s="1"/>
      <c r="C2035" s="18"/>
    </row>
    <row r="2036" spans="1:3" ht="12.75" hidden="1" x14ac:dyDescent="0.25">
      <c r="A2036" s="1"/>
      <c r="B2036" s="1"/>
      <c r="C2036" s="18"/>
    </row>
    <row r="2037" spans="1:3" ht="12.75" hidden="1" x14ac:dyDescent="0.25">
      <c r="A2037" s="1"/>
      <c r="B2037" s="1"/>
      <c r="C2037" s="18"/>
    </row>
    <row r="2038" spans="1:3" ht="12.75" hidden="1" x14ac:dyDescent="0.25">
      <c r="A2038" s="1"/>
      <c r="B2038" s="1"/>
      <c r="C2038" s="18"/>
    </row>
    <row r="2039" spans="1:3" ht="12.75" hidden="1" x14ac:dyDescent="0.25">
      <c r="A2039" s="1"/>
      <c r="B2039" s="1"/>
      <c r="C2039" s="18"/>
    </row>
    <row r="2040" spans="1:3" ht="12.75" hidden="1" x14ac:dyDescent="0.25">
      <c r="A2040" s="1"/>
      <c r="B2040" s="1"/>
      <c r="C2040" s="18"/>
    </row>
    <row r="2041" spans="1:3" ht="12.75" hidden="1" x14ac:dyDescent="0.25">
      <c r="A2041" s="1"/>
      <c r="B2041" s="1"/>
      <c r="C2041" s="18"/>
    </row>
    <row r="2042" spans="1:3" ht="12.75" hidden="1" x14ac:dyDescent="0.25">
      <c r="A2042" s="1"/>
      <c r="B2042" s="1"/>
      <c r="C2042" s="18"/>
    </row>
    <row r="2043" spans="1:3" ht="12.75" hidden="1" x14ac:dyDescent="0.25">
      <c r="A2043" s="1"/>
      <c r="B2043" s="1"/>
      <c r="C2043" s="18"/>
    </row>
    <row r="2044" spans="1:3" ht="12.75" hidden="1" x14ac:dyDescent="0.25">
      <c r="A2044" s="1"/>
      <c r="B2044" s="1"/>
      <c r="C2044" s="18"/>
    </row>
    <row r="2045" spans="1:3" ht="12.75" hidden="1" x14ac:dyDescent="0.25">
      <c r="A2045" s="1"/>
      <c r="B2045" s="1"/>
      <c r="C2045" s="18"/>
    </row>
    <row r="2046" spans="1:3" ht="12.75" hidden="1" x14ac:dyDescent="0.25">
      <c r="A2046" s="1"/>
      <c r="B2046" s="1"/>
      <c r="C2046" s="18"/>
    </row>
    <row r="2047" spans="1:3" ht="12.75" hidden="1" x14ac:dyDescent="0.25">
      <c r="A2047" s="1"/>
      <c r="B2047" s="1"/>
      <c r="C2047" s="18"/>
    </row>
    <row r="2048" spans="1:3" ht="12.75" hidden="1" x14ac:dyDescent="0.25">
      <c r="A2048" s="1"/>
      <c r="B2048" s="1"/>
      <c r="C2048" s="18"/>
    </row>
    <row r="2049" spans="1:3" ht="12.75" hidden="1" x14ac:dyDescent="0.25">
      <c r="A2049" s="1"/>
      <c r="B2049" s="1"/>
      <c r="C2049" s="18"/>
    </row>
    <row r="2050" spans="1:3" ht="12.75" hidden="1" x14ac:dyDescent="0.25">
      <c r="A2050" s="1"/>
      <c r="B2050" s="1"/>
      <c r="C2050" s="18"/>
    </row>
    <row r="2051" spans="1:3" ht="12.75" hidden="1" x14ac:dyDescent="0.25">
      <c r="A2051" s="1"/>
      <c r="B2051" s="1"/>
      <c r="C2051" s="18"/>
    </row>
    <row r="2052" spans="1:3" ht="12.75" hidden="1" x14ac:dyDescent="0.25">
      <c r="A2052" s="1"/>
      <c r="B2052" s="1"/>
      <c r="C2052" s="18"/>
    </row>
    <row r="2053" spans="1:3" ht="12.75" hidden="1" x14ac:dyDescent="0.25">
      <c r="A2053" s="1"/>
      <c r="B2053" s="1"/>
      <c r="C2053" s="18"/>
    </row>
    <row r="2054" spans="1:3" ht="12.75" hidden="1" x14ac:dyDescent="0.25">
      <c r="A2054" s="1"/>
      <c r="B2054" s="1"/>
      <c r="C2054" s="18"/>
    </row>
    <row r="2055" spans="1:3" ht="12.75" hidden="1" x14ac:dyDescent="0.25">
      <c r="A2055" s="1"/>
      <c r="B2055" s="1"/>
      <c r="C2055" s="18"/>
    </row>
    <row r="2056" spans="1:3" ht="12.75" hidden="1" x14ac:dyDescent="0.25">
      <c r="A2056" s="1"/>
      <c r="B2056" s="1"/>
      <c r="C2056" s="18"/>
    </row>
    <row r="2057" spans="1:3" ht="12.75" hidden="1" x14ac:dyDescent="0.25">
      <c r="A2057" s="1"/>
      <c r="B2057" s="1"/>
      <c r="C2057" s="18"/>
    </row>
    <row r="2058" spans="1:3" ht="12.75" hidden="1" x14ac:dyDescent="0.25">
      <c r="A2058" s="1"/>
      <c r="B2058" s="1"/>
      <c r="C2058" s="18"/>
    </row>
    <row r="2059" spans="1:3" ht="12.75" hidden="1" x14ac:dyDescent="0.25">
      <c r="A2059" s="1"/>
      <c r="B2059" s="1"/>
      <c r="C2059" s="18"/>
    </row>
    <row r="2060" spans="1:3" ht="12.75" hidden="1" x14ac:dyDescent="0.25">
      <c r="A2060" s="1"/>
      <c r="B2060" s="1"/>
      <c r="C2060" s="18"/>
    </row>
    <row r="2061" spans="1:3" ht="12.75" hidden="1" x14ac:dyDescent="0.25">
      <c r="A2061" s="1"/>
      <c r="B2061" s="1"/>
      <c r="C2061" s="18"/>
    </row>
    <row r="2062" spans="1:3" ht="12.75" hidden="1" x14ac:dyDescent="0.25">
      <c r="A2062" s="1"/>
      <c r="B2062" s="1"/>
      <c r="C2062" s="18"/>
    </row>
    <row r="2063" spans="1:3" ht="12.75" hidden="1" x14ac:dyDescent="0.25">
      <c r="A2063" s="1"/>
      <c r="B2063" s="1"/>
      <c r="C2063" s="18"/>
    </row>
    <row r="2064" spans="1:3" ht="12.75" hidden="1" x14ac:dyDescent="0.25">
      <c r="A2064" s="1"/>
      <c r="B2064" s="1"/>
      <c r="C2064" s="18"/>
    </row>
    <row r="2065" spans="1:3" ht="12.75" hidden="1" x14ac:dyDescent="0.25">
      <c r="A2065" s="1"/>
      <c r="B2065" s="1"/>
      <c r="C2065" s="18"/>
    </row>
    <row r="2066" spans="1:3" ht="12.75" hidden="1" x14ac:dyDescent="0.25">
      <c r="A2066" s="1"/>
      <c r="B2066" s="1"/>
      <c r="C2066" s="18"/>
    </row>
    <row r="2067" spans="1:3" ht="12.75" hidden="1" x14ac:dyDescent="0.25">
      <c r="A2067" s="1"/>
      <c r="B2067" s="1"/>
      <c r="C2067" s="18"/>
    </row>
    <row r="2068" spans="1:3" ht="12.75" hidden="1" x14ac:dyDescent="0.25">
      <c r="A2068" s="1"/>
      <c r="B2068" s="1"/>
      <c r="C2068" s="18"/>
    </row>
    <row r="2069" spans="1:3" ht="12.75" hidden="1" x14ac:dyDescent="0.25">
      <c r="A2069" s="1"/>
      <c r="B2069" s="1"/>
      <c r="C2069" s="18"/>
    </row>
    <row r="2070" spans="1:3" ht="12.75" hidden="1" x14ac:dyDescent="0.25">
      <c r="A2070" s="1"/>
      <c r="B2070" s="1"/>
      <c r="C2070" s="18"/>
    </row>
    <row r="2071" spans="1:3" ht="12.75" hidden="1" x14ac:dyDescent="0.25">
      <c r="A2071" s="1"/>
      <c r="B2071" s="1"/>
      <c r="C2071" s="18"/>
    </row>
    <row r="2072" spans="1:3" ht="12.75" hidden="1" x14ac:dyDescent="0.25">
      <c r="A2072" s="1"/>
      <c r="B2072" s="1"/>
      <c r="C2072" s="18"/>
    </row>
    <row r="2073" spans="1:3" ht="12.75" hidden="1" x14ac:dyDescent="0.25">
      <c r="A2073" s="1"/>
      <c r="B2073" s="1"/>
      <c r="C2073" s="18"/>
    </row>
    <row r="2074" spans="1:3" ht="12.75" hidden="1" x14ac:dyDescent="0.25">
      <c r="A2074" s="1"/>
      <c r="B2074" s="1"/>
      <c r="C2074" s="18"/>
    </row>
    <row r="2075" spans="1:3" ht="12.75" hidden="1" x14ac:dyDescent="0.25">
      <c r="A2075" s="1"/>
      <c r="B2075" s="1"/>
      <c r="C2075" s="18"/>
    </row>
    <row r="2076" spans="1:3" ht="12.75" hidden="1" x14ac:dyDescent="0.25">
      <c r="A2076" s="1"/>
      <c r="B2076" s="1"/>
      <c r="C2076" s="18"/>
    </row>
    <row r="2077" spans="1:3" ht="12.75" hidden="1" x14ac:dyDescent="0.25">
      <c r="A2077" s="1"/>
      <c r="B2077" s="1"/>
      <c r="C2077" s="18"/>
    </row>
    <row r="2078" spans="1:3" ht="12.75" hidden="1" x14ac:dyDescent="0.25">
      <c r="A2078" s="1"/>
      <c r="B2078" s="1"/>
      <c r="C2078" s="18"/>
    </row>
    <row r="2079" spans="1:3" ht="12.75" hidden="1" x14ac:dyDescent="0.25">
      <c r="A2079" s="1"/>
      <c r="B2079" s="1"/>
      <c r="C2079" s="18"/>
    </row>
    <row r="2080" spans="1:3" ht="12.75" hidden="1" x14ac:dyDescent="0.25">
      <c r="A2080" s="1"/>
      <c r="B2080" s="1"/>
      <c r="C2080" s="18"/>
    </row>
    <row r="2081" spans="1:3" ht="12.75" hidden="1" x14ac:dyDescent="0.25">
      <c r="A2081" s="1"/>
      <c r="B2081" s="1"/>
      <c r="C2081" s="18"/>
    </row>
    <row r="2082" spans="1:3" ht="12.75" hidden="1" x14ac:dyDescent="0.25">
      <c r="A2082" s="1"/>
      <c r="B2082" s="1"/>
      <c r="C2082" s="18"/>
    </row>
    <row r="2083" spans="1:3" ht="12.75" hidden="1" x14ac:dyDescent="0.25">
      <c r="A2083" s="1"/>
      <c r="B2083" s="1"/>
      <c r="C2083" s="18"/>
    </row>
    <row r="2084" spans="1:3" ht="12.75" hidden="1" x14ac:dyDescent="0.25">
      <c r="A2084" s="1"/>
      <c r="B2084" s="1"/>
      <c r="C2084" s="18"/>
    </row>
    <row r="2085" spans="1:3" ht="12.75" hidden="1" x14ac:dyDescent="0.25">
      <c r="A2085" s="1"/>
      <c r="B2085" s="1"/>
      <c r="C2085" s="18"/>
    </row>
    <row r="2086" spans="1:3" ht="12.75" hidden="1" x14ac:dyDescent="0.25">
      <c r="A2086" s="1"/>
      <c r="B2086" s="1"/>
      <c r="C2086" s="18"/>
    </row>
    <row r="2087" spans="1:3" ht="12.75" hidden="1" x14ac:dyDescent="0.25">
      <c r="A2087" s="1"/>
      <c r="B2087" s="1"/>
      <c r="C2087" s="18"/>
    </row>
    <row r="2088" spans="1:3" ht="12.75" hidden="1" x14ac:dyDescent="0.25">
      <c r="A2088" s="1"/>
      <c r="B2088" s="1"/>
      <c r="C2088" s="18"/>
    </row>
    <row r="2089" spans="1:3" ht="12.75" hidden="1" x14ac:dyDescent="0.25">
      <c r="A2089" s="1"/>
      <c r="B2089" s="1"/>
      <c r="C2089" s="18"/>
    </row>
    <row r="2090" spans="1:3" ht="12.75" hidden="1" x14ac:dyDescent="0.25">
      <c r="A2090" s="1"/>
      <c r="B2090" s="1"/>
      <c r="C2090" s="18"/>
    </row>
    <row r="2091" spans="1:3" ht="12.75" hidden="1" x14ac:dyDescent="0.25">
      <c r="A2091" s="1"/>
      <c r="B2091" s="1"/>
      <c r="C2091" s="18"/>
    </row>
    <row r="2092" spans="1:3" ht="12.75" hidden="1" x14ac:dyDescent="0.25">
      <c r="A2092" s="1"/>
      <c r="B2092" s="1"/>
      <c r="C2092" s="18"/>
    </row>
    <row r="2093" spans="1:3" ht="12.75" hidden="1" x14ac:dyDescent="0.25">
      <c r="A2093" s="1"/>
      <c r="B2093" s="1"/>
      <c r="C2093" s="18"/>
    </row>
    <row r="2094" spans="1:3" ht="12.75" hidden="1" x14ac:dyDescent="0.25">
      <c r="A2094" s="1"/>
      <c r="B2094" s="1"/>
      <c r="C2094" s="18"/>
    </row>
    <row r="2095" spans="1:3" ht="12.75" hidden="1" x14ac:dyDescent="0.25">
      <c r="A2095" s="1"/>
      <c r="B2095" s="1"/>
      <c r="C2095" s="18"/>
    </row>
    <row r="2096" spans="1:3" ht="12.75" hidden="1" x14ac:dyDescent="0.25">
      <c r="A2096" s="1"/>
      <c r="B2096" s="1"/>
      <c r="C2096" s="18"/>
    </row>
    <row r="2097" spans="1:3" ht="12.75" hidden="1" x14ac:dyDescent="0.25">
      <c r="A2097" s="1"/>
      <c r="B2097" s="1"/>
      <c r="C2097" s="18"/>
    </row>
    <row r="2098" spans="1:3" ht="12.75" hidden="1" x14ac:dyDescent="0.25">
      <c r="A2098" s="1"/>
      <c r="B2098" s="1"/>
      <c r="C2098" s="18"/>
    </row>
    <row r="2099" spans="1:3" ht="12.75" hidden="1" x14ac:dyDescent="0.25">
      <c r="A2099" s="1"/>
      <c r="B2099" s="1"/>
      <c r="C2099" s="18"/>
    </row>
    <row r="2100" spans="1:3" ht="12.75" hidden="1" x14ac:dyDescent="0.25">
      <c r="A2100" s="1"/>
      <c r="B2100" s="1"/>
      <c r="C2100" s="18"/>
    </row>
    <row r="2101" spans="1:3" ht="12.75" hidden="1" x14ac:dyDescent="0.25">
      <c r="A2101" s="1"/>
      <c r="B2101" s="1"/>
      <c r="C2101" s="18"/>
    </row>
    <row r="2102" spans="1:3" ht="12.75" hidden="1" x14ac:dyDescent="0.25">
      <c r="A2102" s="1"/>
      <c r="B2102" s="1"/>
      <c r="C2102" s="18"/>
    </row>
    <row r="2103" spans="1:3" ht="12.75" hidden="1" x14ac:dyDescent="0.25">
      <c r="A2103" s="1"/>
      <c r="B2103" s="1"/>
      <c r="C2103" s="18"/>
    </row>
    <row r="2104" spans="1:3" ht="12.75" hidden="1" x14ac:dyDescent="0.25">
      <c r="A2104" s="1"/>
      <c r="B2104" s="1"/>
      <c r="C2104" s="18"/>
    </row>
    <row r="2105" spans="1:3" ht="12.75" hidden="1" x14ac:dyDescent="0.25">
      <c r="A2105" s="1"/>
      <c r="B2105" s="1"/>
      <c r="C2105" s="18"/>
    </row>
    <row r="2106" spans="1:3" ht="12.75" hidden="1" x14ac:dyDescent="0.25">
      <c r="A2106" s="1"/>
      <c r="B2106" s="1"/>
      <c r="C2106" s="18"/>
    </row>
    <row r="2107" spans="1:3" ht="12.75" hidden="1" x14ac:dyDescent="0.25">
      <c r="A2107" s="1"/>
      <c r="B2107" s="1"/>
      <c r="C2107" s="18"/>
    </row>
    <row r="2108" spans="1:3" ht="12.75" hidden="1" x14ac:dyDescent="0.25">
      <c r="A2108" s="1"/>
      <c r="B2108" s="1"/>
      <c r="C2108" s="18"/>
    </row>
    <row r="2109" spans="1:3" ht="12.75" hidden="1" x14ac:dyDescent="0.25">
      <c r="A2109" s="1"/>
      <c r="B2109" s="1"/>
      <c r="C2109" s="18"/>
    </row>
    <row r="2110" spans="1:3" ht="12.75" hidden="1" x14ac:dyDescent="0.25">
      <c r="A2110" s="1"/>
      <c r="B2110" s="1"/>
      <c r="C2110" s="18"/>
    </row>
    <row r="2111" spans="1:3" ht="12.75" hidden="1" x14ac:dyDescent="0.25">
      <c r="A2111" s="1"/>
      <c r="B2111" s="1"/>
      <c r="C2111" s="18"/>
    </row>
    <row r="2112" spans="1:3" ht="12.75" hidden="1" x14ac:dyDescent="0.25">
      <c r="A2112" s="1"/>
      <c r="B2112" s="1"/>
      <c r="C2112" s="18"/>
    </row>
    <row r="2113" spans="1:3" ht="12.75" hidden="1" x14ac:dyDescent="0.25">
      <c r="A2113" s="1"/>
      <c r="B2113" s="1"/>
      <c r="C2113" s="18"/>
    </row>
    <row r="2114" spans="1:3" ht="12.75" hidden="1" x14ac:dyDescent="0.25">
      <c r="A2114" s="1"/>
      <c r="B2114" s="1"/>
      <c r="C2114" s="18"/>
    </row>
    <row r="2115" spans="1:3" ht="12.75" hidden="1" x14ac:dyDescent="0.25">
      <c r="A2115" s="1"/>
      <c r="B2115" s="1"/>
      <c r="C2115" s="18"/>
    </row>
    <row r="2116" spans="1:3" ht="12.75" hidden="1" x14ac:dyDescent="0.25">
      <c r="A2116" s="1"/>
      <c r="B2116" s="1"/>
      <c r="C2116" s="18"/>
    </row>
    <row r="2117" spans="1:3" ht="12.75" hidden="1" x14ac:dyDescent="0.25">
      <c r="A2117" s="1"/>
      <c r="B2117" s="1"/>
      <c r="C2117" s="18"/>
    </row>
    <row r="2118" spans="1:3" ht="12.75" hidden="1" x14ac:dyDescent="0.25">
      <c r="A2118" s="1"/>
      <c r="B2118" s="1"/>
      <c r="C2118" s="18"/>
    </row>
    <row r="2119" spans="1:3" ht="12.75" hidden="1" x14ac:dyDescent="0.25">
      <c r="A2119" s="1"/>
      <c r="B2119" s="1"/>
      <c r="C2119" s="18"/>
    </row>
    <row r="2120" spans="1:3" ht="12.75" hidden="1" x14ac:dyDescent="0.25">
      <c r="A2120" s="1"/>
      <c r="B2120" s="1"/>
      <c r="C2120" s="18"/>
    </row>
    <row r="2121" spans="1:3" ht="12.75" hidden="1" x14ac:dyDescent="0.25">
      <c r="A2121" s="1"/>
      <c r="B2121" s="1"/>
      <c r="C2121" s="18"/>
    </row>
    <row r="2122" spans="1:3" ht="12.75" hidden="1" x14ac:dyDescent="0.25">
      <c r="A2122" s="1"/>
      <c r="B2122" s="1"/>
      <c r="C2122" s="18"/>
    </row>
    <row r="2123" spans="1:3" ht="12.75" hidden="1" x14ac:dyDescent="0.25">
      <c r="A2123" s="1"/>
      <c r="B2123" s="1"/>
      <c r="C2123" s="18"/>
    </row>
    <row r="2124" spans="1:3" ht="12.75" hidden="1" x14ac:dyDescent="0.25">
      <c r="A2124" s="1"/>
      <c r="B2124" s="1"/>
      <c r="C2124" s="18"/>
    </row>
    <row r="2125" spans="1:3" ht="12.75" hidden="1" x14ac:dyDescent="0.25">
      <c r="A2125" s="1"/>
      <c r="B2125" s="1"/>
      <c r="C2125" s="18"/>
    </row>
    <row r="2126" spans="1:3" ht="12.75" hidden="1" x14ac:dyDescent="0.25">
      <c r="A2126" s="1"/>
      <c r="B2126" s="1"/>
      <c r="C2126" s="18"/>
    </row>
    <row r="2127" spans="1:3" ht="12.75" hidden="1" x14ac:dyDescent="0.25">
      <c r="A2127" s="1"/>
      <c r="B2127" s="1"/>
      <c r="C2127" s="18"/>
    </row>
    <row r="2128" spans="1:3" ht="12.75" hidden="1" x14ac:dyDescent="0.25">
      <c r="A2128" s="1"/>
      <c r="B2128" s="1"/>
      <c r="C2128" s="18"/>
    </row>
    <row r="2129" spans="1:3" ht="12.75" hidden="1" x14ac:dyDescent="0.25">
      <c r="A2129" s="1"/>
      <c r="B2129" s="1"/>
      <c r="C2129" s="18"/>
    </row>
    <row r="2130" spans="1:3" ht="12.75" hidden="1" x14ac:dyDescent="0.25">
      <c r="A2130" s="1"/>
      <c r="B2130" s="1"/>
      <c r="C2130" s="18"/>
    </row>
    <row r="2131" spans="1:3" ht="12.75" hidden="1" x14ac:dyDescent="0.25">
      <c r="A2131" s="1"/>
      <c r="B2131" s="1"/>
      <c r="C2131" s="18"/>
    </row>
    <row r="2132" spans="1:3" ht="12.75" hidden="1" x14ac:dyDescent="0.25">
      <c r="A2132" s="1"/>
      <c r="B2132" s="1"/>
      <c r="C2132" s="18"/>
    </row>
    <row r="2133" spans="1:3" ht="12.75" hidden="1" x14ac:dyDescent="0.25">
      <c r="A2133" s="1"/>
      <c r="B2133" s="1"/>
      <c r="C2133" s="18"/>
    </row>
    <row r="2134" spans="1:3" ht="12.75" hidden="1" x14ac:dyDescent="0.25">
      <c r="A2134" s="1"/>
      <c r="B2134" s="1"/>
      <c r="C2134" s="18"/>
    </row>
    <row r="2135" spans="1:3" ht="12.75" hidden="1" x14ac:dyDescent="0.25">
      <c r="A2135" s="1"/>
      <c r="B2135" s="1"/>
      <c r="C2135" s="18"/>
    </row>
    <row r="2136" spans="1:3" ht="12.75" hidden="1" x14ac:dyDescent="0.25">
      <c r="A2136" s="1"/>
      <c r="B2136" s="1"/>
      <c r="C2136" s="18"/>
    </row>
    <row r="2137" spans="1:3" ht="12.75" hidden="1" x14ac:dyDescent="0.25">
      <c r="A2137" s="1"/>
      <c r="B2137" s="1"/>
      <c r="C2137" s="18"/>
    </row>
    <row r="2138" spans="1:3" ht="12.75" hidden="1" x14ac:dyDescent="0.25">
      <c r="A2138" s="1"/>
      <c r="B2138" s="1"/>
      <c r="C2138" s="18"/>
    </row>
    <row r="2139" spans="1:3" ht="12.75" hidden="1" x14ac:dyDescent="0.25">
      <c r="A2139" s="1"/>
      <c r="B2139" s="1"/>
      <c r="C2139" s="18"/>
    </row>
    <row r="2140" spans="1:3" ht="12.75" hidden="1" x14ac:dyDescent="0.25">
      <c r="A2140" s="1"/>
      <c r="B2140" s="1"/>
      <c r="C2140" s="18"/>
    </row>
    <row r="2141" spans="1:3" ht="12.75" hidden="1" x14ac:dyDescent="0.25">
      <c r="A2141" s="1"/>
      <c r="B2141" s="1"/>
      <c r="C2141" s="18"/>
    </row>
    <row r="2142" spans="1:3" ht="12.75" hidden="1" x14ac:dyDescent="0.25">
      <c r="A2142" s="1"/>
      <c r="B2142" s="1"/>
      <c r="C2142" s="18"/>
    </row>
    <row r="2143" spans="1:3" ht="12.75" hidden="1" x14ac:dyDescent="0.25">
      <c r="A2143" s="1"/>
      <c r="B2143" s="1"/>
      <c r="C2143" s="18"/>
    </row>
    <row r="2144" spans="1:3" ht="12.75" hidden="1" x14ac:dyDescent="0.25">
      <c r="A2144" s="1"/>
      <c r="B2144" s="1"/>
      <c r="C2144" s="18"/>
    </row>
    <row r="2145" spans="1:3" ht="12.75" hidden="1" x14ac:dyDescent="0.25">
      <c r="A2145" s="1"/>
      <c r="B2145" s="1"/>
      <c r="C2145" s="18"/>
    </row>
    <row r="2146" spans="1:3" ht="12.75" hidden="1" x14ac:dyDescent="0.25">
      <c r="A2146" s="1"/>
      <c r="B2146" s="1"/>
      <c r="C2146" s="18"/>
    </row>
    <row r="2147" spans="1:3" ht="12.75" hidden="1" x14ac:dyDescent="0.25">
      <c r="A2147" s="1"/>
      <c r="B2147" s="1"/>
      <c r="C2147" s="18"/>
    </row>
    <row r="2148" spans="1:3" ht="12.75" hidden="1" x14ac:dyDescent="0.25">
      <c r="A2148" s="1"/>
      <c r="B2148" s="1"/>
      <c r="C2148" s="18"/>
    </row>
    <row r="2149" spans="1:3" ht="12.75" hidden="1" x14ac:dyDescent="0.25">
      <c r="A2149" s="1"/>
      <c r="B2149" s="1"/>
      <c r="C2149" s="18"/>
    </row>
    <row r="2150" spans="1:3" ht="12.75" hidden="1" x14ac:dyDescent="0.25">
      <c r="A2150" s="1"/>
      <c r="B2150" s="1"/>
      <c r="C2150" s="18"/>
    </row>
    <row r="2151" spans="1:3" ht="12.75" hidden="1" x14ac:dyDescent="0.25">
      <c r="A2151" s="1"/>
      <c r="B2151" s="1"/>
      <c r="C2151" s="18"/>
    </row>
    <row r="2152" spans="1:3" ht="12.75" hidden="1" x14ac:dyDescent="0.25">
      <c r="A2152" s="1"/>
      <c r="B2152" s="1"/>
      <c r="C2152" s="18"/>
    </row>
    <row r="2153" spans="1:3" ht="12.75" hidden="1" x14ac:dyDescent="0.25">
      <c r="A2153" s="1"/>
      <c r="B2153" s="1"/>
      <c r="C2153" s="18"/>
    </row>
    <row r="2154" spans="1:3" ht="12.75" hidden="1" x14ac:dyDescent="0.25">
      <c r="A2154" s="1"/>
      <c r="B2154" s="1"/>
      <c r="C2154" s="18"/>
    </row>
    <row r="2155" spans="1:3" ht="12.75" hidden="1" x14ac:dyDescent="0.25">
      <c r="A2155" s="1"/>
      <c r="B2155" s="1"/>
      <c r="C2155" s="18"/>
    </row>
    <row r="2156" spans="1:3" ht="12.75" hidden="1" x14ac:dyDescent="0.25">
      <c r="A2156" s="1"/>
      <c r="B2156" s="1"/>
      <c r="C2156" s="18"/>
    </row>
    <row r="2157" spans="1:3" ht="12.75" hidden="1" x14ac:dyDescent="0.25">
      <c r="A2157" s="1"/>
      <c r="B2157" s="1"/>
      <c r="C2157" s="18"/>
    </row>
    <row r="2158" spans="1:3" ht="12.75" hidden="1" x14ac:dyDescent="0.25">
      <c r="A2158" s="1"/>
      <c r="B2158" s="1"/>
      <c r="C2158" s="18"/>
    </row>
    <row r="2159" spans="1:3" ht="12.75" hidden="1" x14ac:dyDescent="0.25">
      <c r="A2159" s="1"/>
      <c r="B2159" s="1"/>
      <c r="C2159" s="18"/>
    </row>
    <row r="2160" spans="1:3" ht="12.75" hidden="1" x14ac:dyDescent="0.25">
      <c r="A2160" s="1"/>
      <c r="B2160" s="1"/>
      <c r="C2160" s="18"/>
    </row>
    <row r="2161" spans="1:3" ht="12.75" hidden="1" x14ac:dyDescent="0.25">
      <c r="A2161" s="1"/>
      <c r="B2161" s="1"/>
      <c r="C2161" s="18"/>
    </row>
    <row r="2162" spans="1:3" ht="12.75" hidden="1" x14ac:dyDescent="0.25">
      <c r="A2162" s="1"/>
      <c r="B2162" s="1"/>
      <c r="C2162" s="18"/>
    </row>
    <row r="2163" spans="1:3" ht="12.75" hidden="1" x14ac:dyDescent="0.25">
      <c r="A2163" s="1"/>
      <c r="B2163" s="1"/>
      <c r="C2163" s="18"/>
    </row>
    <row r="2164" spans="1:3" ht="12.75" hidden="1" x14ac:dyDescent="0.25">
      <c r="A2164" s="1"/>
      <c r="B2164" s="1"/>
      <c r="C2164" s="18"/>
    </row>
    <row r="2165" spans="1:3" ht="12.75" hidden="1" x14ac:dyDescent="0.25">
      <c r="A2165" s="1"/>
      <c r="B2165" s="1"/>
      <c r="C2165" s="18"/>
    </row>
    <row r="2166" spans="1:3" ht="12.75" hidden="1" x14ac:dyDescent="0.25">
      <c r="A2166" s="1"/>
      <c r="B2166" s="1"/>
      <c r="C2166" s="18"/>
    </row>
    <row r="2167" spans="1:3" ht="12.75" hidden="1" x14ac:dyDescent="0.25">
      <c r="A2167" s="1"/>
      <c r="B2167" s="1"/>
      <c r="C2167" s="18"/>
    </row>
    <row r="2168" spans="1:3" ht="12.75" hidden="1" x14ac:dyDescent="0.25">
      <c r="A2168" s="1"/>
      <c r="B2168" s="1"/>
      <c r="C2168" s="18"/>
    </row>
    <row r="2169" spans="1:3" ht="12.75" hidden="1" x14ac:dyDescent="0.25">
      <c r="A2169" s="1"/>
      <c r="B2169" s="1"/>
      <c r="C2169" s="18"/>
    </row>
    <row r="2170" spans="1:3" ht="12.75" hidden="1" x14ac:dyDescent="0.25">
      <c r="A2170" s="1"/>
      <c r="B2170" s="1"/>
      <c r="C2170" s="18"/>
    </row>
    <row r="2171" spans="1:3" ht="12.75" hidden="1" x14ac:dyDescent="0.25">
      <c r="A2171" s="1"/>
      <c r="B2171" s="1"/>
      <c r="C2171" s="18"/>
    </row>
    <row r="2172" spans="1:3" ht="12.75" hidden="1" x14ac:dyDescent="0.25">
      <c r="A2172" s="1"/>
      <c r="B2172" s="1"/>
      <c r="C2172" s="18"/>
    </row>
    <row r="2173" spans="1:3" ht="12.75" hidden="1" x14ac:dyDescent="0.25">
      <c r="A2173" s="1"/>
      <c r="B2173" s="1"/>
      <c r="C2173" s="18"/>
    </row>
    <row r="2174" spans="1:3" ht="12.75" hidden="1" x14ac:dyDescent="0.25">
      <c r="A2174" s="1"/>
      <c r="B2174" s="1"/>
      <c r="C2174" s="18"/>
    </row>
    <row r="2175" spans="1:3" ht="12.75" hidden="1" x14ac:dyDescent="0.25">
      <c r="A2175" s="1"/>
      <c r="B2175" s="1"/>
      <c r="C2175" s="18"/>
    </row>
    <row r="2176" spans="1:3" ht="12.75" hidden="1" x14ac:dyDescent="0.25">
      <c r="A2176" s="1"/>
      <c r="B2176" s="1"/>
      <c r="C2176" s="18"/>
    </row>
    <row r="2177" spans="1:3" ht="12.75" hidden="1" x14ac:dyDescent="0.25">
      <c r="A2177" s="1"/>
      <c r="B2177" s="1"/>
      <c r="C2177" s="18"/>
    </row>
    <row r="2178" spans="1:3" ht="12.75" hidden="1" x14ac:dyDescent="0.25">
      <c r="A2178" s="1"/>
      <c r="B2178" s="1"/>
      <c r="C2178" s="18"/>
    </row>
    <row r="2179" spans="1:3" ht="12.75" hidden="1" x14ac:dyDescent="0.25">
      <c r="A2179" s="1"/>
      <c r="B2179" s="1"/>
      <c r="C2179" s="18"/>
    </row>
    <row r="2180" spans="1:3" ht="12.75" hidden="1" x14ac:dyDescent="0.25">
      <c r="A2180" s="1"/>
      <c r="B2180" s="1"/>
      <c r="C2180" s="18"/>
    </row>
    <row r="2181" spans="1:3" ht="12.75" hidden="1" x14ac:dyDescent="0.25">
      <c r="A2181" s="1"/>
      <c r="B2181" s="1"/>
      <c r="C2181" s="18"/>
    </row>
    <row r="2182" spans="1:3" ht="12.75" hidden="1" x14ac:dyDescent="0.25">
      <c r="A2182" s="1"/>
      <c r="B2182" s="1"/>
      <c r="C2182" s="18"/>
    </row>
    <row r="2183" spans="1:3" ht="12.75" hidden="1" x14ac:dyDescent="0.25">
      <c r="A2183" s="1"/>
      <c r="B2183" s="1"/>
      <c r="C2183" s="18"/>
    </row>
    <row r="2184" spans="1:3" ht="12.75" hidden="1" x14ac:dyDescent="0.25">
      <c r="A2184" s="1"/>
      <c r="B2184" s="1"/>
      <c r="C2184" s="18"/>
    </row>
    <row r="2185" spans="1:3" ht="12.75" hidden="1" x14ac:dyDescent="0.25">
      <c r="A2185" s="1"/>
      <c r="B2185" s="1"/>
      <c r="C2185" s="18"/>
    </row>
    <row r="2186" spans="1:3" ht="12.75" hidden="1" x14ac:dyDescent="0.25">
      <c r="A2186" s="1"/>
      <c r="B2186" s="1"/>
      <c r="C2186" s="18"/>
    </row>
    <row r="2187" spans="1:3" ht="12.75" hidden="1" x14ac:dyDescent="0.25">
      <c r="A2187" s="1"/>
      <c r="B2187" s="1"/>
      <c r="C2187" s="18"/>
    </row>
    <row r="2188" spans="1:3" ht="12.75" hidden="1" x14ac:dyDescent="0.25">
      <c r="A2188" s="1"/>
      <c r="B2188" s="1"/>
      <c r="C2188" s="18"/>
    </row>
    <row r="2189" spans="1:3" ht="12.75" hidden="1" x14ac:dyDescent="0.25">
      <c r="A2189" s="1"/>
      <c r="B2189" s="1"/>
      <c r="C2189" s="18"/>
    </row>
    <row r="2190" spans="1:3" ht="12.75" hidden="1" x14ac:dyDescent="0.25">
      <c r="A2190" s="1"/>
      <c r="B2190" s="1"/>
      <c r="C2190" s="18"/>
    </row>
    <row r="2191" spans="1:3" ht="12.75" hidden="1" x14ac:dyDescent="0.25">
      <c r="A2191" s="1"/>
      <c r="B2191" s="1"/>
      <c r="C2191" s="18"/>
    </row>
    <row r="2192" spans="1:3" ht="12.75" hidden="1" x14ac:dyDescent="0.25">
      <c r="A2192" s="1"/>
      <c r="B2192" s="1"/>
      <c r="C2192" s="18"/>
    </row>
    <row r="2193" spans="1:3" ht="12.75" hidden="1" x14ac:dyDescent="0.25">
      <c r="A2193" s="1"/>
      <c r="B2193" s="1"/>
      <c r="C2193" s="18"/>
    </row>
    <row r="2194" spans="1:3" ht="12.75" hidden="1" x14ac:dyDescent="0.25">
      <c r="A2194" s="1"/>
      <c r="B2194" s="1"/>
      <c r="C2194" s="18"/>
    </row>
    <row r="2195" spans="1:3" ht="12.75" hidden="1" x14ac:dyDescent="0.25">
      <c r="A2195" s="1"/>
      <c r="B2195" s="1"/>
      <c r="C2195" s="18"/>
    </row>
    <row r="2196" spans="1:3" ht="12.75" hidden="1" x14ac:dyDescent="0.25">
      <c r="A2196" s="1"/>
      <c r="B2196" s="1"/>
      <c r="C2196" s="18"/>
    </row>
    <row r="2197" spans="1:3" ht="12.75" hidden="1" x14ac:dyDescent="0.25">
      <c r="A2197" s="1"/>
      <c r="B2197" s="1"/>
      <c r="C2197" s="18"/>
    </row>
    <row r="2198" spans="1:3" ht="12.75" hidden="1" x14ac:dyDescent="0.25">
      <c r="A2198" s="1"/>
      <c r="B2198" s="1"/>
      <c r="C2198" s="18"/>
    </row>
    <row r="2199" spans="1:3" ht="12.75" hidden="1" x14ac:dyDescent="0.25">
      <c r="A2199" s="1"/>
      <c r="B2199" s="1"/>
      <c r="C2199" s="18"/>
    </row>
    <row r="2200" spans="1:3" ht="12.75" hidden="1" x14ac:dyDescent="0.25">
      <c r="A2200" s="1"/>
      <c r="B2200" s="1"/>
      <c r="C2200" s="18"/>
    </row>
    <row r="2201" spans="1:3" ht="12.75" hidden="1" x14ac:dyDescent="0.25">
      <c r="A2201" s="1"/>
      <c r="B2201" s="1"/>
      <c r="C2201" s="18"/>
    </row>
    <row r="2202" spans="1:3" ht="12.75" hidden="1" x14ac:dyDescent="0.25">
      <c r="A2202" s="1"/>
      <c r="B2202" s="1"/>
      <c r="C2202" s="18"/>
    </row>
    <row r="2203" spans="1:3" ht="12.75" hidden="1" x14ac:dyDescent="0.25">
      <c r="A2203" s="1"/>
      <c r="B2203" s="1"/>
      <c r="C2203" s="18"/>
    </row>
    <row r="2204" spans="1:3" ht="12.75" hidden="1" x14ac:dyDescent="0.25">
      <c r="A2204" s="1"/>
      <c r="B2204" s="1"/>
      <c r="C2204" s="18"/>
    </row>
    <row r="2205" spans="1:3" ht="12.75" hidden="1" x14ac:dyDescent="0.25">
      <c r="A2205" s="1"/>
      <c r="B2205" s="1"/>
      <c r="C2205" s="18"/>
    </row>
    <row r="2206" spans="1:3" ht="12.75" hidden="1" x14ac:dyDescent="0.25">
      <c r="A2206" s="1"/>
      <c r="B2206" s="1"/>
      <c r="C2206" s="18"/>
    </row>
    <row r="2207" spans="1:3" ht="12.75" hidden="1" x14ac:dyDescent="0.25">
      <c r="A2207" s="1"/>
      <c r="B2207" s="1"/>
      <c r="C2207" s="18"/>
    </row>
    <row r="2208" spans="1:3" ht="12.75" hidden="1" x14ac:dyDescent="0.25">
      <c r="A2208" s="1"/>
      <c r="B2208" s="1"/>
      <c r="C2208" s="18"/>
    </row>
    <row r="2209" spans="1:3" ht="12.75" hidden="1" x14ac:dyDescent="0.25">
      <c r="A2209" s="1"/>
      <c r="B2209" s="1"/>
      <c r="C2209" s="18"/>
    </row>
    <row r="2210" spans="1:3" ht="12.75" hidden="1" x14ac:dyDescent="0.25">
      <c r="A2210" s="1"/>
      <c r="B2210" s="1"/>
      <c r="C2210" s="18"/>
    </row>
    <row r="2211" spans="1:3" ht="12.75" hidden="1" x14ac:dyDescent="0.25">
      <c r="A2211" s="1"/>
      <c r="B2211" s="1"/>
      <c r="C2211" s="18"/>
    </row>
    <row r="2212" spans="1:3" ht="12.75" hidden="1" x14ac:dyDescent="0.25">
      <c r="A2212" s="1"/>
      <c r="B2212" s="1"/>
      <c r="C2212" s="18"/>
    </row>
    <row r="2213" spans="1:3" ht="12.75" hidden="1" x14ac:dyDescent="0.25">
      <c r="A2213" s="1"/>
      <c r="B2213" s="1"/>
      <c r="C2213" s="18"/>
    </row>
    <row r="2214" spans="1:3" ht="12.75" hidden="1" x14ac:dyDescent="0.25">
      <c r="A2214" s="1"/>
      <c r="B2214" s="1"/>
      <c r="C2214" s="18"/>
    </row>
    <row r="2215" spans="1:3" ht="12.75" hidden="1" x14ac:dyDescent="0.25">
      <c r="A2215" s="1"/>
      <c r="B2215" s="1"/>
      <c r="C2215" s="18"/>
    </row>
    <row r="2216" spans="1:3" ht="12.75" hidden="1" x14ac:dyDescent="0.25">
      <c r="A2216" s="1"/>
      <c r="B2216" s="1"/>
      <c r="C2216" s="18"/>
    </row>
    <row r="2217" spans="1:3" ht="12.75" hidden="1" x14ac:dyDescent="0.25">
      <c r="A2217" s="1"/>
      <c r="B2217" s="1"/>
      <c r="C2217" s="18"/>
    </row>
    <row r="2218" spans="1:3" ht="12.75" hidden="1" x14ac:dyDescent="0.25">
      <c r="A2218" s="1"/>
      <c r="B2218" s="1"/>
      <c r="C2218" s="18"/>
    </row>
    <row r="2219" spans="1:3" ht="12.75" hidden="1" x14ac:dyDescent="0.25">
      <c r="A2219" s="1"/>
      <c r="B2219" s="1"/>
      <c r="C2219" s="18"/>
    </row>
    <row r="2220" spans="1:3" ht="12.75" hidden="1" x14ac:dyDescent="0.25">
      <c r="A2220" s="1"/>
      <c r="B2220" s="1"/>
      <c r="C2220" s="18"/>
    </row>
    <row r="2221" spans="1:3" ht="12.75" hidden="1" x14ac:dyDescent="0.25">
      <c r="A2221" s="1"/>
      <c r="B2221" s="1"/>
      <c r="C2221" s="18"/>
    </row>
    <row r="2222" spans="1:3" ht="12.75" hidden="1" x14ac:dyDescent="0.25">
      <c r="A2222" s="1"/>
      <c r="B2222" s="1"/>
      <c r="C2222" s="18"/>
    </row>
    <row r="2223" spans="1:3" ht="12.75" hidden="1" x14ac:dyDescent="0.25">
      <c r="A2223" s="1"/>
      <c r="B2223" s="1"/>
      <c r="C2223" s="18"/>
    </row>
    <row r="2224" spans="1:3" ht="12.75" hidden="1" x14ac:dyDescent="0.25">
      <c r="A2224" s="1"/>
      <c r="B2224" s="1"/>
      <c r="C2224" s="18"/>
    </row>
    <row r="2225" spans="1:3" ht="12.75" hidden="1" x14ac:dyDescent="0.25">
      <c r="A2225" s="1"/>
      <c r="B2225" s="1"/>
      <c r="C2225" s="18"/>
    </row>
    <row r="2226" spans="1:3" ht="12.75" hidden="1" x14ac:dyDescent="0.25">
      <c r="A2226" s="1"/>
      <c r="B2226" s="1"/>
      <c r="C2226" s="18"/>
    </row>
    <row r="2227" spans="1:3" ht="12.75" hidden="1" x14ac:dyDescent="0.25">
      <c r="A2227" s="1"/>
      <c r="B2227" s="1"/>
      <c r="C2227" s="18"/>
    </row>
    <row r="2228" spans="1:3" ht="12.75" hidden="1" x14ac:dyDescent="0.25">
      <c r="A2228" s="1"/>
      <c r="B2228" s="1"/>
      <c r="C2228" s="18"/>
    </row>
    <row r="2229" spans="1:3" ht="12.75" hidden="1" x14ac:dyDescent="0.25">
      <c r="A2229" s="1"/>
      <c r="B2229" s="1"/>
      <c r="C2229" s="18"/>
    </row>
    <row r="2230" spans="1:3" ht="12.75" hidden="1" x14ac:dyDescent="0.25">
      <c r="A2230" s="1"/>
      <c r="B2230" s="1"/>
      <c r="C2230" s="18"/>
    </row>
    <row r="2231" spans="1:3" ht="12.75" hidden="1" x14ac:dyDescent="0.25">
      <c r="A2231" s="1"/>
      <c r="B2231" s="1"/>
      <c r="C2231" s="18"/>
    </row>
    <row r="2232" spans="1:3" ht="12.75" hidden="1" x14ac:dyDescent="0.25">
      <c r="A2232" s="1"/>
      <c r="B2232" s="1"/>
      <c r="C2232" s="18"/>
    </row>
    <row r="2233" spans="1:3" ht="12.75" hidden="1" x14ac:dyDescent="0.25">
      <c r="A2233" s="1"/>
      <c r="B2233" s="1"/>
      <c r="C2233" s="18"/>
    </row>
    <row r="2234" spans="1:3" ht="12.75" hidden="1" x14ac:dyDescent="0.25">
      <c r="A2234" s="1"/>
      <c r="B2234" s="1"/>
      <c r="C2234" s="18"/>
    </row>
    <row r="2235" spans="1:3" ht="12.75" hidden="1" x14ac:dyDescent="0.25">
      <c r="A2235" s="1"/>
      <c r="B2235" s="1"/>
      <c r="C2235" s="18"/>
    </row>
    <row r="2236" spans="1:3" ht="12.75" hidden="1" x14ac:dyDescent="0.25">
      <c r="A2236" s="1"/>
      <c r="B2236" s="1"/>
      <c r="C2236" s="18"/>
    </row>
    <row r="2237" spans="1:3" ht="12.75" hidden="1" x14ac:dyDescent="0.25">
      <c r="A2237" s="1"/>
      <c r="B2237" s="1"/>
      <c r="C2237" s="18"/>
    </row>
    <row r="2238" spans="1:3" ht="12.75" hidden="1" x14ac:dyDescent="0.25">
      <c r="A2238" s="1"/>
      <c r="B2238" s="1"/>
      <c r="C2238" s="18"/>
    </row>
    <row r="2239" spans="1:3" ht="12.75" hidden="1" x14ac:dyDescent="0.25">
      <c r="A2239" s="1"/>
      <c r="B2239" s="1"/>
      <c r="C2239" s="18"/>
    </row>
    <row r="2240" spans="1:3" ht="12.75" hidden="1" x14ac:dyDescent="0.25">
      <c r="A2240" s="1"/>
      <c r="B2240" s="1"/>
      <c r="C2240" s="18"/>
    </row>
  </sheetData>
  <mergeCells count="5">
    <mergeCell ref="A1:C1"/>
    <mergeCell ref="A2:C2"/>
    <mergeCell ref="A3:C3"/>
    <mergeCell ref="A4:C4"/>
    <mergeCell ref="A1311:C1311"/>
  </mergeCells>
  <pageMargins left="0.70866141732283472" right="0.70866141732283472" top="0.47244094488188981" bottom="0.55118110236220474" header="0.31496062992125984" footer="0.31496062992125984"/>
  <pageSetup scale="82" fitToHeight="0" orientation="portrait" r:id="rId1"/>
  <headerFooter>
    <oddFooter>&amp;L&amp;8Con fundamento en el Art.134 de la Ley Orgánica del Poder Legislativo del Estado de Guanajuato&amp;RPágina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9983538C260344BA7FC2E91B9E708E" ma:contentTypeVersion="13" ma:contentTypeDescription="Create a new document." ma:contentTypeScope="" ma:versionID="93ae4132b2408db308abcb4c1a376617">
  <xsd:schema xmlns:xsd="http://www.w3.org/2001/XMLSchema" xmlns:xs="http://www.w3.org/2001/XMLSchema" xmlns:p="http://schemas.microsoft.com/office/2006/metadata/properties" xmlns:ns3="b1ada651-4bcb-4923-bebf-42c0a31b92df" xmlns:ns4="b2fb9ecd-f747-4839-9040-1fccf96dc869" targetNamespace="http://schemas.microsoft.com/office/2006/metadata/properties" ma:root="true" ma:fieldsID="67a5fd23799ee301ba56935ca51fdb5b" ns3:_="" ns4:_="">
    <xsd:import namespace="b1ada651-4bcb-4923-bebf-42c0a31b92df"/>
    <xsd:import namespace="b2fb9ecd-f747-4839-9040-1fccf96dc86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a651-4bcb-4923-bebf-42c0a31b9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fb9ecd-f747-4839-9040-1fccf96dc86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B45E68-F421-4A5E-926B-9307F44CE2F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2A36088-745F-4E32-91D0-EBE77250B0CF}">
  <ds:schemaRefs>
    <ds:schemaRef ds:uri="http://schemas.microsoft.com/sharepoint/v3/contenttype/forms"/>
  </ds:schemaRefs>
</ds:datastoreItem>
</file>

<file path=customXml/itemProps3.xml><?xml version="1.0" encoding="utf-8"?>
<ds:datastoreItem xmlns:ds="http://schemas.openxmlformats.org/officeDocument/2006/customXml" ds:itemID="{BE8C66D3-6F82-4F7A-BCEF-F21AE6C74B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ada651-4bcb-4923-bebf-42c0a31b92df"/>
    <ds:schemaRef ds:uri="b2fb9ecd-f747-4839-9040-1fccf96dc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P4411_Dic21 PLG_UT.</vt:lpstr>
      <vt:lpstr>'P4411_Dic21 PLG_UT.'!Área_de_impresión</vt:lpstr>
      <vt:lpstr>'P4411_Dic21 PLG_UT.'!Print_Titles</vt:lpstr>
      <vt:lpstr>'P4411_Dic21 PLG_UT.'!Títulos_a_imprimir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Leticia Vázquez López</dc:creator>
  <cp:keywords/>
  <dc:description/>
  <cp:lastModifiedBy>Alejandra María de Lourdes Zamarripa Aguirre</cp:lastModifiedBy>
  <cp:revision/>
  <dcterms:created xsi:type="dcterms:W3CDTF">2017-08-04T19:54:52Z</dcterms:created>
  <dcterms:modified xsi:type="dcterms:W3CDTF">2024-05-27T22:17:29Z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0x010100DA9983538C260344BA7FC2E91B9E708E</vt:lpwstr>
  </property>
</Properties>
</file>